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205"/>
  </bookViews>
  <sheets>
    <sheet name="úvod" sheetId="1" r:id="rId1"/>
    <sheet name="Přehled" sheetId="2" r:id="rId2"/>
    <sheet name="Příjmy" sheetId="3" r:id="rId3"/>
    <sheet name="Výdaje" sheetId="4" r:id="rId4"/>
  </sheets>
  <calcPr calcId="145621"/>
</workbook>
</file>

<file path=xl/calcChain.xml><?xml version="1.0" encoding="utf-8"?>
<calcChain xmlns="http://schemas.openxmlformats.org/spreadsheetml/2006/main">
  <c r="D105" i="4" l="1"/>
  <c r="D79" i="4"/>
  <c r="D194" i="4"/>
  <c r="D197" i="4"/>
  <c r="D15" i="2" s="1"/>
  <c r="D13" i="3"/>
  <c r="D16" i="3" s="1"/>
  <c r="D38" i="3"/>
  <c r="D7" i="2" s="1"/>
  <c r="D169" i="4"/>
  <c r="D19" i="4"/>
  <c r="D23" i="4"/>
  <c r="D28" i="4"/>
  <c r="D37" i="4"/>
  <c r="D60" i="4"/>
  <c r="D122" i="4"/>
  <c r="D183" i="4" s="1"/>
  <c r="D126" i="4"/>
  <c r="D135" i="4"/>
  <c r="D176" i="4"/>
  <c r="D42" i="3"/>
  <c r="D8" i="2" s="1"/>
  <c r="D47" i="3"/>
  <c r="D9" i="2" s="1"/>
  <c r="D14" i="2" l="1"/>
  <c r="D16" i="2" s="1"/>
  <c r="D200" i="4"/>
  <c r="D6" i="2"/>
  <c r="D10" i="2" s="1"/>
  <c r="D49" i="3"/>
  <c r="D19" i="2" l="1"/>
  <c r="D23" i="2" s="1"/>
  <c r="D27" i="2" s="1"/>
</calcChain>
</file>

<file path=xl/sharedStrings.xml><?xml version="1.0" encoding="utf-8"?>
<sst xmlns="http://schemas.openxmlformats.org/spreadsheetml/2006/main" count="343" uniqueCount="161">
  <si>
    <t xml:space="preserve"> </t>
  </si>
  <si>
    <t>I.</t>
  </si>
  <si>
    <t>rozpočet</t>
  </si>
  <si>
    <t>z toho</t>
  </si>
  <si>
    <t xml:space="preserve">Daňové  </t>
  </si>
  <si>
    <t>Nedaňové</t>
  </si>
  <si>
    <t>Kapitálové</t>
  </si>
  <si>
    <t>Dotace</t>
  </si>
  <si>
    <t xml:space="preserve">                           Příjmy celkem:</t>
  </si>
  <si>
    <t>II.</t>
  </si>
  <si>
    <t>Běžné výdaje</t>
  </si>
  <si>
    <t>Kapitálové výdaje</t>
  </si>
  <si>
    <t xml:space="preserve">                            Výdaje celkem </t>
  </si>
  <si>
    <t>III.</t>
  </si>
  <si>
    <t>SALDO: příjmů a výdajů</t>
  </si>
  <si>
    <t>IV.</t>
  </si>
  <si>
    <t>Změna stavu krát.prostředků na účtě</t>
  </si>
  <si>
    <t>Financování celkem</t>
  </si>
  <si>
    <t>položka</t>
  </si>
  <si>
    <t>1. třída - daňové</t>
  </si>
  <si>
    <t>Daň ze  závislé činnosti</t>
  </si>
  <si>
    <t>Daň z příjmů fyz.osob z podnikání</t>
  </si>
  <si>
    <t>Daň z příjmů fyz.osob z kap.</t>
  </si>
  <si>
    <t>Daň z příjmů právnických osob</t>
  </si>
  <si>
    <t>Daň z přidané hodnoty</t>
  </si>
  <si>
    <t>Daň z nemovitostí</t>
  </si>
  <si>
    <t>Poplatek za psy</t>
  </si>
  <si>
    <t>Daňové příjmy celkem</t>
  </si>
  <si>
    <t>§</t>
  </si>
  <si>
    <t>2. třída - nedaňové</t>
  </si>
  <si>
    <t xml:space="preserve">Příjmy z pronájmu pozemků  </t>
  </si>
  <si>
    <t>Příjmy z poskytování služeb a výrobků</t>
  </si>
  <si>
    <t>Příjmy z pronájmu ost.nemovitostí</t>
  </si>
  <si>
    <t>Nájemné byty</t>
  </si>
  <si>
    <t>Přijaté nekapitálové příspěvky a náhrady</t>
  </si>
  <si>
    <t>Příjmy z prodeje zboží</t>
  </si>
  <si>
    <t>Příjmy z úroků</t>
  </si>
  <si>
    <t>Nedaňové příjmy celkem</t>
  </si>
  <si>
    <t>3. třída - kapitálové</t>
  </si>
  <si>
    <t>Příjmy z prodeje pozemků</t>
  </si>
  <si>
    <t>Kapitálové příjmy celkem</t>
  </si>
  <si>
    <t>4. třída - dotace</t>
  </si>
  <si>
    <t xml:space="preserve">NI př.dot.ze SR. </t>
  </si>
  <si>
    <t>Dotace celkem</t>
  </si>
  <si>
    <t>Příjmy celkem:</t>
  </si>
  <si>
    <t>5. třída - běžné výdaje</t>
  </si>
  <si>
    <t>22 doprava</t>
  </si>
  <si>
    <t>Výdaje na dodavatel.zajišť.opravy a údržby</t>
  </si>
  <si>
    <t>Nákup materiálu</t>
  </si>
  <si>
    <t>Výdaje na dopravní územní obslužnost</t>
  </si>
  <si>
    <t>23 voda</t>
  </si>
  <si>
    <t>Nákup ostatních služeb</t>
  </si>
  <si>
    <t>2321 Odvád.a čišť.odp.vod a nakl.s kaly</t>
  </si>
  <si>
    <t>Studená voda</t>
  </si>
  <si>
    <t>31 vzdělávání</t>
  </si>
  <si>
    <t>3113 Základní školy</t>
  </si>
  <si>
    <t>Neinvestiční transfery obcím</t>
  </si>
  <si>
    <t>33 kultura</t>
  </si>
  <si>
    <t>Ostatní osobní výdaje</t>
  </si>
  <si>
    <t>Elektrická energie</t>
  </si>
  <si>
    <t>3319 Ostatní záležitosti kultury</t>
  </si>
  <si>
    <t>3322 Zachování a obnova kultur.památek</t>
  </si>
  <si>
    <t>3399 Zálež.kultury, církví a sděl.prostředků</t>
  </si>
  <si>
    <t>Pohoštění</t>
  </si>
  <si>
    <t>Dary obyvatelstvu</t>
  </si>
  <si>
    <t>Věcné dary</t>
  </si>
  <si>
    <t>34 tělesná výchova a zájmová činnost</t>
  </si>
  <si>
    <t>3419 Ost.tělovýchovná činnost</t>
  </si>
  <si>
    <t>3533 Zdravotnická záchranná služba</t>
  </si>
  <si>
    <t>36 komunální rozvoj</t>
  </si>
  <si>
    <t>3612 Bytové hospodářství</t>
  </si>
  <si>
    <t>Nájemné</t>
  </si>
  <si>
    <t>3631 Veřejné osvětlení</t>
  </si>
  <si>
    <t>3639 Komunální služby</t>
  </si>
  <si>
    <t>37 ochrana životního prostředí</t>
  </si>
  <si>
    <t>3721 Sběr a odvoz nebezpečných odpadů</t>
  </si>
  <si>
    <t>3722 Sběr a odvoz komunálních odpadů</t>
  </si>
  <si>
    <t>3745 Péče o vzhled obcí a veřejnou zeleň</t>
  </si>
  <si>
    <t>43 Sociální služby</t>
  </si>
  <si>
    <t>55 protipožární ochrana</t>
  </si>
  <si>
    <t xml:space="preserve">Drobný majetek </t>
  </si>
  <si>
    <t>Pohonné hmoty a maziva</t>
  </si>
  <si>
    <t>61 územní samospráva</t>
  </si>
  <si>
    <t>6112 Zastupitelstva obcí</t>
  </si>
  <si>
    <t>Odměny členů zastupitelstva obce</t>
  </si>
  <si>
    <t xml:space="preserve">Nákup ostatních služeb </t>
  </si>
  <si>
    <t>Cestovné</t>
  </si>
  <si>
    <t>6171 Činnost místní správy</t>
  </si>
  <si>
    <t xml:space="preserve">Ostatní osobní výdaje </t>
  </si>
  <si>
    <t>Tiskoviny</t>
  </si>
  <si>
    <t>Drobný hmotný dlouhodobý majetk</t>
  </si>
  <si>
    <t xml:space="preserve">Nákup zboží </t>
  </si>
  <si>
    <t>Voda</t>
  </si>
  <si>
    <t>Služby pošt</t>
  </si>
  <si>
    <t>Telefonní služby</t>
  </si>
  <si>
    <t>Služby peněžních ústavů</t>
  </si>
  <si>
    <t>Školení</t>
  </si>
  <si>
    <t>Opravy a udržování</t>
  </si>
  <si>
    <t>Programové vybavení</t>
  </si>
  <si>
    <t>Nákup kolků</t>
  </si>
  <si>
    <t>Platby daní a poplatků</t>
  </si>
  <si>
    <t>63 Finanční operace</t>
  </si>
  <si>
    <t>5. třída - celkem</t>
  </si>
  <si>
    <t>6. třída - kapitálové výdaje</t>
  </si>
  <si>
    <t>6. třída - celkem</t>
  </si>
  <si>
    <t>Výdaje v tis. Kč</t>
  </si>
  <si>
    <t>Příjmy v tis.Kč</t>
  </si>
  <si>
    <t>Příjmy v  tis. Kč</t>
  </si>
  <si>
    <t>Výdaje v tis.Kč</t>
  </si>
  <si>
    <t>Financování v tis.Kč</t>
  </si>
  <si>
    <t>Mezisoučet</t>
  </si>
  <si>
    <t>3111 Předškolní zařízení</t>
  </si>
  <si>
    <t>Škol.strav.při předškol.a  zákl.vzděl.</t>
  </si>
  <si>
    <t>3723 Sběr a odvoz ostatních odpadů</t>
  </si>
  <si>
    <t>Služby školení a vzdělávání</t>
  </si>
  <si>
    <t>Pevná paliva</t>
  </si>
  <si>
    <t>Neinvestiční dotace - veřejnoprávní smlouva</t>
  </si>
  <si>
    <t>Neinvestiční dotace  - DSO Lučina</t>
  </si>
  <si>
    <t>Správní poplatky</t>
  </si>
  <si>
    <t>Příjem z úhrad podle § 32a horního zákona</t>
  </si>
  <si>
    <t>10 lesní hospodářství</t>
  </si>
  <si>
    <t>1031 Pěstební činnost</t>
  </si>
  <si>
    <t>1036 Správa v lesním hospodářství</t>
  </si>
  <si>
    <t>3341 Rozhlas a televize</t>
  </si>
  <si>
    <t>Neinv.transf.občanským sdružením</t>
  </si>
  <si>
    <t>Neinv.transf.veřej.zdrav.zařízením</t>
  </si>
  <si>
    <t>3632 Pohřebnictví</t>
  </si>
  <si>
    <t xml:space="preserve">Zdravotní pojištění </t>
  </si>
  <si>
    <t>Služby zpracování dat</t>
  </si>
  <si>
    <t>3412 Sportovní zařízení v majetku obce</t>
  </si>
  <si>
    <t>64 Ostatní činnosti</t>
  </si>
  <si>
    <t>Výdaje z fin.vyp.min.let mezi kraji a obcemi</t>
  </si>
  <si>
    <t>Ostatní příjy z fin.vypořádání min.let</t>
  </si>
  <si>
    <t>1032 Podpora ostatních produkčních činností</t>
  </si>
  <si>
    <t>Neinv.transfery církvím a náb.spol.</t>
  </si>
  <si>
    <t>Pov.poj.na úrazové pojištění</t>
  </si>
  <si>
    <t>Neinv.transfery občanským sdružením</t>
  </si>
  <si>
    <t>Aktivní dlouh.operace řízení likvidity</t>
  </si>
  <si>
    <t>Aktivní krát.operace řízení likvidity</t>
  </si>
  <si>
    <t>Převody z rozpočtových účtů</t>
  </si>
  <si>
    <t>Ostatní příjmy z vlastní činnosti</t>
  </si>
  <si>
    <t>Neinv.transf.neziskovým org.</t>
  </si>
  <si>
    <t>3543 Pomoc zdravoně postiženým</t>
  </si>
  <si>
    <t>Ost.neinv.transfery obyv.</t>
  </si>
  <si>
    <t>Ochranné pomůcky</t>
  </si>
  <si>
    <t>Výdaje na knihy, učebnice a tisk</t>
  </si>
  <si>
    <t>Převody vlastním rozpočtovým účtům</t>
  </si>
  <si>
    <t>Výdaje z fin.vyp.min.let mezi obcemi</t>
  </si>
  <si>
    <t>Drobný hmotný dlouhodobý majetek</t>
  </si>
  <si>
    <t>61 Územní samospráva</t>
  </si>
  <si>
    <t>Příjmy z podílů na zisku a dividend</t>
  </si>
  <si>
    <t>Příjmy z fin.vypořádání min.let</t>
  </si>
  <si>
    <t>3635 Územní rozvoj</t>
  </si>
  <si>
    <t xml:space="preserve">                       Návrh rozpočtu</t>
  </si>
  <si>
    <t xml:space="preserve">                     na rok 2011</t>
  </si>
  <si>
    <t xml:space="preserve">    Návrh rozpočtu</t>
  </si>
  <si>
    <t xml:space="preserve">       na rok  2011</t>
  </si>
  <si>
    <t>22 Doprava</t>
  </si>
  <si>
    <t>Projekt silnice</t>
  </si>
  <si>
    <t>Projekt chodníky</t>
  </si>
  <si>
    <t>Rezervy kapitálových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</si>
</sst>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6" x14ac:knownFonts="1">
    <font>
      <sz val="10"/>
      <name val="Arial"/>
      <family val="2"/>
      <charset val="238"/>
    </font>
    <font>
      <sz val="48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6"/>
      <color indexed="13"/>
      <name val="Times New Roman"/>
      <family val="1"/>
      <charset val="238"/>
    </font>
    <font>
      <b/>
      <sz val="16"/>
      <color indexed="1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3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48"/>
      <color rgb="FFC00000"/>
      <name val="Times New Roman CE"/>
      <family val="1"/>
      <charset val="238"/>
    </font>
    <font>
      <b/>
      <i/>
      <sz val="48"/>
      <color rgb="FFC00000"/>
      <name val="Arial CE"/>
      <family val="2"/>
      <charset val="238"/>
    </font>
    <font>
      <b/>
      <sz val="48"/>
      <color rgb="FFC00000"/>
      <name val="Arial"/>
      <family val="2"/>
      <charset val="238"/>
    </font>
    <font>
      <b/>
      <i/>
      <sz val="10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b/>
      <i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4" fontId="0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3" borderId="2" xfId="0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4" fillId="3" borderId="2" xfId="0" applyFont="1" applyFill="1" applyBorder="1"/>
    <xf numFmtId="0" fontId="4" fillId="0" borderId="2" xfId="0" applyFont="1" applyFill="1" applyBorder="1"/>
    <xf numFmtId="0" fontId="7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3" borderId="5" xfId="0" applyFont="1" applyFill="1" applyBorder="1"/>
    <xf numFmtId="0" fontId="4" fillId="0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7" fillId="3" borderId="4" xfId="0" applyFont="1" applyFill="1" applyBorder="1"/>
    <xf numFmtId="0" fontId="5" fillId="2" borderId="5" xfId="0" applyFont="1" applyFill="1" applyBorder="1"/>
    <xf numFmtId="0" fontId="5" fillId="0" borderId="5" xfId="0" applyFont="1" applyBorder="1"/>
    <xf numFmtId="0" fontId="9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11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9" fillId="0" borderId="2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13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/>
    <xf numFmtId="0" fontId="13" fillId="2" borderId="2" xfId="0" applyFont="1" applyFill="1" applyBorder="1"/>
    <xf numFmtId="0" fontId="15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15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/>
    <xf numFmtId="0" fontId="15" fillId="0" borderId="2" xfId="0" applyFont="1" applyFill="1" applyBorder="1"/>
    <xf numFmtId="0" fontId="5" fillId="0" borderId="5" xfId="0" applyFont="1" applyFill="1" applyBorder="1"/>
    <xf numFmtId="0" fontId="11" fillId="4" borderId="5" xfId="0" applyFont="1" applyFill="1" applyBorder="1"/>
    <xf numFmtId="0" fontId="9" fillId="0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5" fillId="6" borderId="5" xfId="0" applyFont="1" applyFill="1" applyBorder="1"/>
    <xf numFmtId="0" fontId="15" fillId="5" borderId="5" xfId="0" applyFont="1" applyFill="1" applyBorder="1"/>
    <xf numFmtId="0" fontId="9" fillId="7" borderId="5" xfId="0" applyFont="1" applyFill="1" applyBorder="1" applyAlignment="1">
      <alignment horizontal="center"/>
    </xf>
    <xf numFmtId="0" fontId="15" fillId="0" borderId="5" xfId="0" applyFont="1" applyFill="1" applyBorder="1"/>
    <xf numFmtId="0" fontId="5" fillId="0" borderId="0" xfId="0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1" xfId="0" applyBorder="1"/>
    <xf numFmtId="0" fontId="0" fillId="0" borderId="12" xfId="0" applyBorder="1"/>
    <xf numFmtId="0" fontId="4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left"/>
    </xf>
    <xf numFmtId="0" fontId="13" fillId="8" borderId="2" xfId="0" applyNumberFormat="1" applyFont="1" applyFill="1" applyBorder="1" applyAlignment="1">
      <alignment horizontal="left"/>
    </xf>
    <xf numFmtId="164" fontId="6" fillId="8" borderId="2" xfId="0" applyNumberFormat="1" applyFont="1" applyFill="1" applyBorder="1" applyAlignment="1">
      <alignment horizontal="center"/>
    </xf>
    <xf numFmtId="14" fontId="4" fillId="0" borderId="0" xfId="0" applyNumberFormat="1" applyFont="1" applyBorder="1"/>
    <xf numFmtId="0" fontId="1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3" borderId="2" xfId="0" applyFont="1" applyFill="1" applyBorder="1"/>
    <xf numFmtId="3" fontId="8" fillId="3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0" fillId="5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16" fillId="6" borderId="2" xfId="0" applyNumberFormat="1" applyFont="1" applyFill="1" applyBorder="1" applyAlignment="1">
      <alignment horizontal="center"/>
    </xf>
    <xf numFmtId="3" fontId="16" fillId="5" borderId="2" xfId="0" applyNumberFormat="1" applyFont="1" applyFill="1" applyBorder="1" applyAlignment="1">
      <alignment horizontal="center"/>
    </xf>
    <xf numFmtId="0" fontId="5" fillId="7" borderId="2" xfId="0" applyFont="1" applyFill="1" applyBorder="1"/>
    <xf numFmtId="3" fontId="10" fillId="7" borderId="2" xfId="0" applyNumberFormat="1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2" xfId="0" applyFont="1" applyBorder="1"/>
    <xf numFmtId="0" fontId="23" fillId="0" borderId="0" xfId="0" applyFont="1" applyBorder="1"/>
    <xf numFmtId="0" fontId="24" fillId="0" borderId="12" xfId="0" applyFont="1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</xdr:row>
      <xdr:rowOff>38100</xdr:rowOff>
    </xdr:to>
    <xdr:pic>
      <xdr:nvPicPr>
        <xdr:cNvPr id="1094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591175" cy="1504950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2</xdr:row>
      <xdr:rowOff>123825</xdr:rowOff>
    </xdr:to>
    <xdr:pic>
      <xdr:nvPicPr>
        <xdr:cNvPr id="2056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809750" cy="5810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1076325</xdr:colOff>
      <xdr:row>1</xdr:row>
      <xdr:rowOff>228600</xdr:rowOff>
    </xdr:to>
    <xdr:pic>
      <xdr:nvPicPr>
        <xdr:cNvPr id="3080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14550" cy="48577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2</xdr:row>
      <xdr:rowOff>238125</xdr:rowOff>
    </xdr:to>
    <xdr:pic>
      <xdr:nvPicPr>
        <xdr:cNvPr id="4104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57425" cy="6953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50" workbookViewId="0">
      <selection activeCell="R22" sqref="R22"/>
    </sheetView>
  </sheetViews>
  <sheetFormatPr defaultRowHeight="12.75" x14ac:dyDescent="0.2"/>
  <cols>
    <col min="1" max="1" width="2.42578125" customWidth="1"/>
    <col min="2" max="2" width="6.140625" customWidth="1"/>
    <col min="3" max="3" width="0.140625" hidden="1" customWidth="1"/>
    <col min="4" max="4" width="6.42578125" customWidth="1"/>
    <col min="6" max="6" width="5.85546875" customWidth="1"/>
    <col min="9" max="9" width="3.42578125" customWidth="1"/>
    <col min="10" max="10" width="5.42578125" customWidth="1"/>
    <col min="11" max="11" width="26.7109375" customWidth="1"/>
  </cols>
  <sheetData>
    <row r="1" spans="1:17" x14ac:dyDescent="0.2">
      <c r="A1" s="79"/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7" x14ac:dyDescent="0.2">
      <c r="A2" s="82"/>
      <c r="B2" s="1"/>
      <c r="C2" s="1"/>
      <c r="D2" s="1"/>
      <c r="E2" s="1"/>
      <c r="F2" s="1"/>
      <c r="G2" s="1"/>
      <c r="H2" s="1"/>
      <c r="I2" s="1"/>
      <c r="J2" s="1"/>
      <c r="K2" s="83"/>
    </row>
    <row r="3" spans="1:17" ht="51" customHeight="1" x14ac:dyDescent="0.2">
      <c r="A3" s="82"/>
      <c r="B3" s="1"/>
      <c r="C3" s="1"/>
      <c r="D3" s="1"/>
      <c r="E3" s="1"/>
      <c r="F3" s="1"/>
      <c r="G3" s="1"/>
      <c r="H3" s="1"/>
      <c r="I3" s="1"/>
      <c r="J3" s="1"/>
      <c r="K3" s="83"/>
    </row>
    <row r="4" spans="1:17" ht="39" customHeight="1" x14ac:dyDescent="0.2">
      <c r="A4" s="84"/>
      <c r="B4" s="2"/>
      <c r="C4" s="2"/>
      <c r="D4" s="2"/>
      <c r="E4" s="2"/>
      <c r="F4" s="2"/>
      <c r="G4" s="2"/>
      <c r="H4" s="2"/>
      <c r="I4" s="2"/>
      <c r="J4" s="2"/>
      <c r="K4" s="85"/>
    </row>
    <row r="5" spans="1:17" x14ac:dyDescent="0.2">
      <c r="A5" s="86"/>
      <c r="B5" s="3"/>
      <c r="C5" s="3"/>
      <c r="D5" s="3"/>
      <c r="E5" s="3"/>
      <c r="F5" s="3"/>
      <c r="G5" s="3"/>
      <c r="H5" s="3"/>
      <c r="I5" s="3"/>
      <c r="J5" s="3"/>
      <c r="K5" s="87"/>
    </row>
    <row r="6" spans="1:17" x14ac:dyDescent="0.2">
      <c r="A6" s="86"/>
      <c r="B6" s="3"/>
      <c r="C6" s="3"/>
      <c r="D6" s="3"/>
      <c r="E6" s="3"/>
      <c r="F6" s="3"/>
      <c r="G6" s="3"/>
      <c r="H6" s="3"/>
      <c r="I6" s="3"/>
      <c r="J6" s="3"/>
      <c r="K6" s="87"/>
    </row>
    <row r="7" spans="1:17" x14ac:dyDescent="0.2">
      <c r="A7" s="86"/>
      <c r="B7" s="3"/>
      <c r="C7" s="3"/>
      <c r="D7" s="3"/>
      <c r="E7" s="3"/>
      <c r="F7" s="3"/>
      <c r="G7" s="3"/>
      <c r="H7" s="3"/>
      <c r="I7" s="3"/>
      <c r="J7" s="3"/>
      <c r="K7" s="87"/>
    </row>
    <row r="8" spans="1:17" ht="65.25" customHeight="1" x14ac:dyDescent="0.2">
      <c r="A8" s="86"/>
      <c r="B8" s="3"/>
      <c r="C8" s="3"/>
      <c r="D8" s="3"/>
      <c r="E8" s="3"/>
      <c r="F8" s="3"/>
      <c r="G8" s="3"/>
      <c r="H8" s="3"/>
      <c r="I8" s="3"/>
      <c r="J8" s="3"/>
      <c r="K8" s="87"/>
    </row>
    <row r="9" spans="1:17" ht="146.25" customHeight="1" x14ac:dyDescent="0.8">
      <c r="A9" s="86"/>
      <c r="B9" s="127" t="s">
        <v>155</v>
      </c>
      <c r="C9" s="128"/>
      <c r="D9" s="128"/>
      <c r="E9" s="128"/>
      <c r="F9" s="128"/>
      <c r="G9" s="128"/>
      <c r="H9" s="128"/>
      <c r="I9" s="129"/>
      <c r="J9" s="129"/>
      <c r="K9" s="130"/>
      <c r="L9" s="4"/>
      <c r="M9" s="4"/>
      <c r="N9" s="4"/>
      <c r="O9" s="4"/>
      <c r="P9" s="134"/>
      <c r="Q9" s="4"/>
    </row>
    <row r="10" spans="1:17" x14ac:dyDescent="0.2">
      <c r="A10" s="86"/>
      <c r="B10" s="131"/>
      <c r="C10" s="131"/>
      <c r="D10" s="131"/>
      <c r="E10" s="131"/>
      <c r="F10" s="131"/>
      <c r="G10" s="131"/>
      <c r="H10" s="131"/>
      <c r="I10" s="131"/>
      <c r="J10" s="131"/>
      <c r="K10" s="132"/>
      <c r="P10" s="134"/>
    </row>
    <row r="11" spans="1:17" x14ac:dyDescent="0.2">
      <c r="A11" s="86"/>
      <c r="B11" s="131"/>
      <c r="C11" s="131"/>
      <c r="D11" s="131"/>
      <c r="E11" s="131"/>
      <c r="F11" s="131"/>
      <c r="G11" s="131"/>
      <c r="H11" s="131"/>
      <c r="I11" s="131"/>
      <c r="J11" s="131"/>
      <c r="K11" s="132"/>
      <c r="P11" s="134"/>
    </row>
    <row r="12" spans="1:17" ht="60.75" x14ac:dyDescent="0.8">
      <c r="A12" s="86"/>
      <c r="B12" s="127" t="s">
        <v>156</v>
      </c>
      <c r="C12" s="131"/>
      <c r="D12" s="131"/>
      <c r="E12" s="131"/>
      <c r="F12" s="131"/>
      <c r="G12" s="131"/>
      <c r="H12" s="131"/>
      <c r="I12" s="131"/>
      <c r="J12" s="131"/>
      <c r="K12" s="132"/>
      <c r="O12" s="134"/>
    </row>
    <row r="13" spans="1:17" x14ac:dyDescent="0.2">
      <c r="A13" s="86"/>
      <c r="B13" s="131"/>
      <c r="C13" s="131"/>
      <c r="D13" s="131"/>
      <c r="E13" s="131"/>
      <c r="F13" s="131"/>
      <c r="G13" s="131"/>
      <c r="H13" s="131"/>
      <c r="I13" s="131"/>
      <c r="J13" s="131"/>
      <c r="K13" s="132"/>
      <c r="O13" s="134"/>
    </row>
    <row r="14" spans="1:17" x14ac:dyDescent="0.2">
      <c r="A14" s="86"/>
      <c r="B14" s="5"/>
      <c r="C14" s="5"/>
      <c r="D14" s="5"/>
      <c r="E14" s="5"/>
      <c r="F14" s="5"/>
      <c r="G14" s="5"/>
      <c r="H14" s="5"/>
      <c r="I14" s="5"/>
      <c r="J14" s="5"/>
      <c r="K14" s="87"/>
      <c r="O14" s="134"/>
    </row>
    <row r="15" spans="1:17" ht="36.75" customHeight="1" x14ac:dyDescent="0.2">
      <c r="A15" s="86"/>
      <c r="B15" s="6"/>
      <c r="C15" s="6"/>
      <c r="D15" s="6"/>
      <c r="E15" s="6"/>
      <c r="F15" s="6"/>
      <c r="G15" s="6"/>
      <c r="H15" s="6"/>
      <c r="I15" s="6"/>
      <c r="J15" s="6"/>
      <c r="K15" s="87"/>
    </row>
    <row r="16" spans="1:17" ht="0.75" customHeight="1" x14ac:dyDescent="0.3">
      <c r="A16" s="86"/>
      <c r="B16" s="99" t="s">
        <v>0</v>
      </c>
      <c r="C16" s="3"/>
      <c r="D16" s="3"/>
      <c r="E16" s="3"/>
      <c r="F16" s="3"/>
      <c r="G16" s="3"/>
      <c r="H16" s="3"/>
      <c r="I16" s="3"/>
      <c r="J16" s="3"/>
      <c r="K16" s="87"/>
    </row>
    <row r="17" spans="1:11" ht="12.75" hidden="1" customHeight="1" x14ac:dyDescent="0.3">
      <c r="A17" s="88"/>
      <c r="B17" s="7" t="s">
        <v>0</v>
      </c>
      <c r="C17" s="7"/>
      <c r="D17" s="7"/>
      <c r="E17" s="7"/>
      <c r="F17" s="7"/>
      <c r="G17" s="7" t="s">
        <v>0</v>
      </c>
      <c r="H17" s="7"/>
      <c r="I17" s="7"/>
      <c r="J17" s="3"/>
      <c r="K17" s="87"/>
    </row>
    <row r="18" spans="1:11" ht="12.75" hidden="1" customHeight="1" x14ac:dyDescent="0.3">
      <c r="A18" s="88"/>
      <c r="B18" s="7"/>
      <c r="C18" s="7"/>
      <c r="D18" s="7"/>
      <c r="E18" s="7"/>
      <c r="F18" s="7"/>
      <c r="G18" s="7" t="s">
        <v>0</v>
      </c>
      <c r="H18" s="7" t="s">
        <v>0</v>
      </c>
      <c r="I18" s="7"/>
      <c r="J18" s="3"/>
      <c r="K18" s="87"/>
    </row>
    <row r="19" spans="1:11" ht="12.75" hidden="1" customHeight="1" x14ac:dyDescent="0.3">
      <c r="A19" s="88"/>
      <c r="B19" s="7" t="s">
        <v>0</v>
      </c>
      <c r="C19" s="7"/>
      <c r="D19" s="7"/>
      <c r="E19" s="7"/>
      <c r="F19" s="7"/>
      <c r="G19" s="7"/>
      <c r="H19" s="7"/>
      <c r="I19" s="7"/>
      <c r="J19" s="3"/>
      <c r="K19" s="87"/>
    </row>
    <row r="20" spans="1:11" ht="12.75" hidden="1" customHeight="1" x14ac:dyDescent="0.3">
      <c r="A20" s="88"/>
      <c r="B20" s="7"/>
      <c r="C20" s="7"/>
      <c r="D20" s="7"/>
      <c r="E20" s="7"/>
      <c r="F20" s="7"/>
      <c r="G20" s="7"/>
      <c r="H20" s="7"/>
      <c r="I20" s="7"/>
      <c r="J20" s="3"/>
      <c r="K20" s="87"/>
    </row>
    <row r="21" spans="1:11" ht="18.75" customHeight="1" x14ac:dyDescent="0.3">
      <c r="A21" s="86"/>
      <c r="B21" s="7" t="s">
        <v>0</v>
      </c>
      <c r="C21" s="3"/>
      <c r="D21" s="3"/>
      <c r="E21" s="3"/>
      <c r="F21" s="3"/>
      <c r="G21" s="3"/>
      <c r="H21" s="3"/>
      <c r="I21" s="3"/>
      <c r="J21" s="3"/>
      <c r="K21" s="87"/>
    </row>
    <row r="22" spans="1:11" ht="46.5" customHeight="1" x14ac:dyDescent="0.2">
      <c r="A22" s="86"/>
      <c r="B22" s="134" t="s">
        <v>0</v>
      </c>
      <c r="C22" s="134"/>
      <c r="D22" s="134"/>
      <c r="E22" s="134"/>
      <c r="F22" s="134"/>
      <c r="G22" s="134"/>
      <c r="H22" s="3"/>
      <c r="I22" s="3"/>
      <c r="J22" s="3"/>
      <c r="K22" s="87"/>
    </row>
    <row r="23" spans="1:11" ht="113.25" customHeight="1" x14ac:dyDescent="0.2">
      <c r="A23" s="86"/>
      <c r="B23" s="3" t="s">
        <v>0</v>
      </c>
      <c r="C23" s="3"/>
      <c r="D23" s="8" t="s">
        <v>0</v>
      </c>
      <c r="E23" s="3"/>
      <c r="F23" s="3"/>
      <c r="G23" s="3"/>
      <c r="H23" s="3"/>
      <c r="I23" s="3"/>
      <c r="J23" s="3"/>
      <c r="K23" s="87"/>
    </row>
    <row r="24" spans="1:11" x14ac:dyDescent="0.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1"/>
    </row>
  </sheetData>
  <mergeCells count="3">
    <mergeCell ref="P9:P11"/>
    <mergeCell ref="O12:O14"/>
    <mergeCell ref="B22:G22"/>
  </mergeCells>
  <phoneticPr fontId="0" type="noConversion"/>
  <pageMargins left="0.94" right="0.56999999999999995" top="0.82" bottom="0.51181102362204722" header="0.76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workbookViewId="0">
      <selection activeCell="C2" sqref="C2:C3"/>
    </sheetView>
  </sheetViews>
  <sheetFormatPr defaultRowHeight="15.75" x14ac:dyDescent="0.25"/>
  <cols>
    <col min="1" max="2" width="7" style="9" customWidth="1"/>
    <col min="3" max="3" width="38" style="9" customWidth="1"/>
    <col min="4" max="4" width="21.85546875" style="94" customWidth="1"/>
    <col min="5" max="16384" width="9.140625" style="9"/>
  </cols>
  <sheetData>
    <row r="2" spans="1:4" ht="20.25" x14ac:dyDescent="0.3">
      <c r="C2" s="133" t="s">
        <v>153</v>
      </c>
    </row>
    <row r="3" spans="1:4" ht="20.25" x14ac:dyDescent="0.3">
      <c r="A3" s="11"/>
      <c r="C3" s="133" t="s">
        <v>154</v>
      </c>
    </row>
    <row r="4" spans="1:4" ht="31.5" customHeight="1" thickBot="1" x14ac:dyDescent="0.3"/>
    <row r="5" spans="1:4" ht="20.25" x14ac:dyDescent="0.3">
      <c r="A5" s="110" t="s">
        <v>1</v>
      </c>
      <c r="B5" s="39"/>
      <c r="C5" s="28" t="s">
        <v>107</v>
      </c>
      <c r="D5" s="107" t="s">
        <v>2</v>
      </c>
    </row>
    <row r="6" spans="1:4" x14ac:dyDescent="0.25">
      <c r="A6" s="29" t="s">
        <v>3</v>
      </c>
      <c r="B6" s="20" t="s">
        <v>0</v>
      </c>
      <c r="C6" s="21" t="s">
        <v>4</v>
      </c>
      <c r="D6" s="105">
        <f>Příjmy!D16</f>
        <v>2595</v>
      </c>
    </row>
    <row r="7" spans="1:4" x14ac:dyDescent="0.25">
      <c r="A7" s="30"/>
      <c r="B7" s="22" t="s">
        <v>0</v>
      </c>
      <c r="C7" s="21" t="s">
        <v>5</v>
      </c>
      <c r="D7" s="105">
        <f>Příjmy!D38</f>
        <v>1681</v>
      </c>
    </row>
    <row r="8" spans="1:4" x14ac:dyDescent="0.25">
      <c r="A8" s="30"/>
      <c r="B8" s="22" t="s">
        <v>0</v>
      </c>
      <c r="C8" s="23" t="s">
        <v>6</v>
      </c>
      <c r="D8" s="105">
        <f>Příjmy!D42</f>
        <v>30</v>
      </c>
    </row>
    <row r="9" spans="1:4" x14ac:dyDescent="0.25">
      <c r="A9" s="41"/>
      <c r="B9" s="22" t="s">
        <v>0</v>
      </c>
      <c r="C9" s="24" t="s">
        <v>7</v>
      </c>
      <c r="D9" s="105">
        <f>Příjmy!D47</f>
        <v>79</v>
      </c>
    </row>
    <row r="10" spans="1:4" ht="20.25" x14ac:dyDescent="0.3">
      <c r="A10" s="31" t="s">
        <v>8</v>
      </c>
      <c r="B10" s="25"/>
      <c r="C10" s="25"/>
      <c r="D10" s="103">
        <f>SUM(D6:D9)</f>
        <v>4385</v>
      </c>
    </row>
    <row r="11" spans="1:4" ht="20.25" x14ac:dyDescent="0.3">
      <c r="A11" s="32"/>
      <c r="B11" s="26"/>
      <c r="C11" s="26"/>
      <c r="D11" s="109"/>
    </row>
    <row r="12" spans="1:4" x14ac:dyDescent="0.25">
      <c r="A12" s="30"/>
      <c r="B12" s="22"/>
      <c r="C12" s="24"/>
      <c r="D12" s="105"/>
    </row>
    <row r="13" spans="1:4" ht="20.25" x14ac:dyDescent="0.3">
      <c r="A13" s="111" t="s">
        <v>9</v>
      </c>
      <c r="B13" s="102"/>
      <c r="C13" s="19" t="s">
        <v>108</v>
      </c>
      <c r="D13" s="103" t="s">
        <v>2</v>
      </c>
    </row>
    <row r="14" spans="1:4" x14ac:dyDescent="0.25">
      <c r="A14" s="30" t="s">
        <v>3</v>
      </c>
      <c r="B14" s="22" t="s">
        <v>0</v>
      </c>
      <c r="C14" s="24" t="s">
        <v>10</v>
      </c>
      <c r="D14" s="105">
        <f>Výdaje!D183</f>
        <v>3188</v>
      </c>
    </row>
    <row r="15" spans="1:4" x14ac:dyDescent="0.25">
      <c r="A15" s="30"/>
      <c r="B15" s="22"/>
      <c r="C15" s="23" t="s">
        <v>11</v>
      </c>
      <c r="D15" s="105">
        <f>Výdaje!D197</f>
        <v>800</v>
      </c>
    </row>
    <row r="16" spans="1:4" ht="20.25" x14ac:dyDescent="0.3">
      <c r="A16" s="31" t="s">
        <v>12</v>
      </c>
      <c r="B16" s="25"/>
      <c r="C16" s="25"/>
      <c r="D16" s="103">
        <f>SUM(D14:D15)</f>
        <v>3988</v>
      </c>
    </row>
    <row r="17" spans="1:4" x14ac:dyDescent="0.25">
      <c r="A17" s="30"/>
      <c r="B17" s="22"/>
      <c r="C17" s="23"/>
      <c r="D17" s="105"/>
    </row>
    <row r="18" spans="1:4" x14ac:dyDescent="0.25">
      <c r="A18" s="30"/>
      <c r="B18" s="22"/>
      <c r="C18" s="23"/>
      <c r="D18" s="105"/>
    </row>
    <row r="19" spans="1:4" ht="20.25" x14ac:dyDescent="0.3">
      <c r="A19" s="111" t="s">
        <v>13</v>
      </c>
      <c r="B19" s="102"/>
      <c r="C19" s="19" t="s">
        <v>14</v>
      </c>
      <c r="D19" s="103">
        <f>SUM(D10-D16)</f>
        <v>397</v>
      </c>
    </row>
    <row r="20" spans="1:4" x14ac:dyDescent="0.25">
      <c r="A20" s="30"/>
      <c r="B20" s="22"/>
      <c r="C20" s="23"/>
      <c r="D20" s="105"/>
    </row>
    <row r="21" spans="1:4" x14ac:dyDescent="0.25">
      <c r="A21" s="30"/>
      <c r="B21" s="22"/>
      <c r="C21" s="23"/>
      <c r="D21" s="105"/>
    </row>
    <row r="22" spans="1:4" ht="20.25" x14ac:dyDescent="0.3">
      <c r="A22" s="111" t="s">
        <v>15</v>
      </c>
      <c r="B22" s="102"/>
      <c r="C22" s="19" t="s">
        <v>109</v>
      </c>
      <c r="D22" s="103" t="s">
        <v>2</v>
      </c>
    </row>
    <row r="23" spans="1:4" x14ac:dyDescent="0.25">
      <c r="A23" s="30" t="s">
        <v>0</v>
      </c>
      <c r="B23" s="22">
        <v>8115</v>
      </c>
      <c r="C23" s="24" t="s">
        <v>16</v>
      </c>
      <c r="D23" s="105">
        <f>SUM(0-D19)</f>
        <v>-397</v>
      </c>
    </row>
    <row r="24" spans="1:4" x14ac:dyDescent="0.25">
      <c r="A24" s="30"/>
      <c r="B24" s="22">
        <v>8117</v>
      </c>
      <c r="C24" s="24" t="s">
        <v>138</v>
      </c>
      <c r="D24" s="105"/>
    </row>
    <row r="25" spans="1:4" x14ac:dyDescent="0.25">
      <c r="A25" s="30"/>
      <c r="B25" s="22">
        <v>8118</v>
      </c>
      <c r="C25" s="24" t="s">
        <v>138</v>
      </c>
      <c r="D25" s="105"/>
    </row>
    <row r="26" spans="1:4" x14ac:dyDescent="0.25">
      <c r="A26" s="30"/>
      <c r="B26" s="22">
        <v>8128</v>
      </c>
      <c r="C26" s="24" t="s">
        <v>137</v>
      </c>
      <c r="D26" s="105"/>
    </row>
    <row r="27" spans="1:4" ht="21" thickBot="1" x14ac:dyDescent="0.35">
      <c r="A27" s="33" t="s">
        <v>12</v>
      </c>
      <c r="B27" s="34"/>
      <c r="C27" s="34" t="s">
        <v>17</v>
      </c>
      <c r="D27" s="108">
        <f>SUM(D23)</f>
        <v>-397</v>
      </c>
    </row>
    <row r="28" spans="1:4" ht="20.25" x14ac:dyDescent="0.3">
      <c r="A28" s="12"/>
      <c r="B28" s="13"/>
      <c r="C28" s="14"/>
      <c r="D28" s="15"/>
    </row>
    <row r="29" spans="1:4" ht="20.25" x14ac:dyDescent="0.3">
      <c r="A29" s="12"/>
      <c r="B29" s="13"/>
      <c r="C29" s="14"/>
      <c r="D29" s="15"/>
    </row>
    <row r="30" spans="1:4" ht="20.25" x14ac:dyDescent="0.3">
      <c r="A30" s="12"/>
      <c r="B30" s="13"/>
      <c r="C30" s="14"/>
      <c r="D30" s="15"/>
    </row>
    <row r="31" spans="1:4" ht="20.25" x14ac:dyDescent="0.3">
      <c r="A31" s="12"/>
      <c r="B31" s="13"/>
      <c r="C31" s="14"/>
      <c r="D31" s="15"/>
    </row>
    <row r="32" spans="1:4" ht="20.25" x14ac:dyDescent="0.3">
      <c r="A32" s="12"/>
      <c r="B32" s="13"/>
      <c r="C32" s="14"/>
      <c r="D32" s="15"/>
    </row>
    <row r="33" spans="1:4" ht="20.25" x14ac:dyDescent="0.3">
      <c r="A33" s="12"/>
      <c r="B33" s="13"/>
      <c r="C33" s="14"/>
      <c r="D33" s="15"/>
    </row>
    <row r="34" spans="1:4" ht="20.25" x14ac:dyDescent="0.3">
      <c r="A34" s="12"/>
      <c r="B34" s="13"/>
      <c r="C34" s="14"/>
      <c r="D34" s="15"/>
    </row>
    <row r="35" spans="1:4" x14ac:dyDescent="0.25">
      <c r="D35" s="95"/>
    </row>
    <row r="36" spans="1:4" x14ac:dyDescent="0.25">
      <c r="D36" s="95"/>
    </row>
    <row r="37" spans="1:4" x14ac:dyDescent="0.25">
      <c r="D37" s="95"/>
    </row>
    <row r="38" spans="1:4" x14ac:dyDescent="0.25">
      <c r="D38" s="95"/>
    </row>
    <row r="39" spans="1:4" x14ac:dyDescent="0.25">
      <c r="D39" s="95"/>
    </row>
    <row r="40" spans="1:4" x14ac:dyDescent="0.25">
      <c r="D40" s="95"/>
    </row>
    <row r="41" spans="1:4" x14ac:dyDescent="0.25">
      <c r="D41" s="95"/>
    </row>
    <row r="42" spans="1:4" x14ac:dyDescent="0.25">
      <c r="D42" s="95"/>
    </row>
    <row r="43" spans="1:4" x14ac:dyDescent="0.25">
      <c r="D43" s="95"/>
    </row>
    <row r="44" spans="1:4" x14ac:dyDescent="0.25">
      <c r="D44" s="95"/>
    </row>
    <row r="45" spans="1:4" x14ac:dyDescent="0.25">
      <c r="D45" s="95"/>
    </row>
    <row r="46" spans="1:4" x14ac:dyDescent="0.25">
      <c r="D46" s="95"/>
    </row>
    <row r="47" spans="1:4" x14ac:dyDescent="0.25">
      <c r="D47" s="95"/>
    </row>
    <row r="48" spans="1:4" x14ac:dyDescent="0.25">
      <c r="D48" s="95"/>
    </row>
    <row r="49" spans="4:4" x14ac:dyDescent="0.25">
      <c r="D49" s="95"/>
    </row>
    <row r="50" spans="4:4" x14ac:dyDescent="0.25">
      <c r="D50" s="95"/>
    </row>
    <row r="51" spans="4:4" x14ac:dyDescent="0.25">
      <c r="D51" s="95"/>
    </row>
    <row r="52" spans="4:4" x14ac:dyDescent="0.25">
      <c r="D52" s="95"/>
    </row>
    <row r="53" spans="4:4" x14ac:dyDescent="0.25">
      <c r="D53" s="95"/>
    </row>
    <row r="54" spans="4:4" x14ac:dyDescent="0.25">
      <c r="D54" s="95"/>
    </row>
    <row r="55" spans="4:4" x14ac:dyDescent="0.25">
      <c r="D55" s="95"/>
    </row>
    <row r="56" spans="4:4" x14ac:dyDescent="0.25">
      <c r="D56" s="95"/>
    </row>
    <row r="57" spans="4:4" x14ac:dyDescent="0.25">
      <c r="D57" s="95"/>
    </row>
    <row r="58" spans="4:4" x14ac:dyDescent="0.25">
      <c r="D58" s="95"/>
    </row>
    <row r="59" spans="4:4" x14ac:dyDescent="0.25">
      <c r="D59" s="95"/>
    </row>
    <row r="60" spans="4:4" x14ac:dyDescent="0.25">
      <c r="D60" s="95"/>
    </row>
    <row r="61" spans="4:4" x14ac:dyDescent="0.25">
      <c r="D61" s="95"/>
    </row>
    <row r="62" spans="4:4" x14ac:dyDescent="0.25">
      <c r="D62" s="95"/>
    </row>
    <row r="63" spans="4:4" x14ac:dyDescent="0.25">
      <c r="D63" s="95"/>
    </row>
    <row r="64" spans="4:4" x14ac:dyDescent="0.25">
      <c r="D64" s="95"/>
    </row>
    <row r="65" spans="4:4" x14ac:dyDescent="0.25">
      <c r="D65" s="95"/>
    </row>
    <row r="66" spans="4:4" x14ac:dyDescent="0.25">
      <c r="D66" s="95"/>
    </row>
    <row r="67" spans="4:4" x14ac:dyDescent="0.25">
      <c r="D67" s="95"/>
    </row>
    <row r="68" spans="4:4" x14ac:dyDescent="0.25">
      <c r="D68" s="95"/>
    </row>
  </sheetData>
  <phoneticPr fontId="0" type="noConversion"/>
  <pageMargins left="0.9055118110236221" right="0.19685039370078741" top="0.59055118110236227" bottom="0.51181102362204722" header="0.51181102362204722" footer="0.51181102362204722"/>
  <pageSetup paperSize="9" firstPageNumber="0" orientation="portrait" horizontalDpi="300" verticalDpi="300" r:id="rId1"/>
  <headerFooter alignWithMargins="0">
    <oddFooter>&amp;CStránka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C1" sqref="C1:C2"/>
    </sheetView>
  </sheetViews>
  <sheetFormatPr defaultRowHeight="15.75" x14ac:dyDescent="0.25"/>
  <cols>
    <col min="1" max="1" width="6.140625" style="9" customWidth="1"/>
    <col min="2" max="2" width="9.42578125" style="9" customWidth="1"/>
    <col min="3" max="3" width="41.28515625" style="9" customWidth="1"/>
    <col min="4" max="4" width="18.140625" style="94" customWidth="1"/>
    <col min="5" max="16384" width="9.140625" style="9"/>
  </cols>
  <sheetData>
    <row r="1" spans="1:5" ht="20.25" x14ac:dyDescent="0.3">
      <c r="C1" s="133" t="s">
        <v>153</v>
      </c>
    </row>
    <row r="2" spans="1:5" ht="20.25" x14ac:dyDescent="0.3">
      <c r="A2" s="11"/>
      <c r="C2" s="133" t="s">
        <v>154</v>
      </c>
    </row>
    <row r="3" spans="1:5" ht="4.5" customHeight="1" thickBot="1" x14ac:dyDescent="0.3"/>
    <row r="4" spans="1:5" ht="20.25" x14ac:dyDescent="0.3">
      <c r="A4" s="27"/>
      <c r="B4" s="39"/>
      <c r="C4" s="28" t="s">
        <v>106</v>
      </c>
      <c r="D4" s="107" t="s">
        <v>2</v>
      </c>
    </row>
    <row r="5" spans="1:5" x14ac:dyDescent="0.25">
      <c r="A5" s="40"/>
      <c r="B5" s="35" t="s">
        <v>18</v>
      </c>
      <c r="C5" s="36" t="s">
        <v>19</v>
      </c>
      <c r="D5" s="104"/>
    </row>
    <row r="6" spans="1:5" x14ac:dyDescent="0.25">
      <c r="A6" s="29"/>
      <c r="B6" s="20">
        <v>1111</v>
      </c>
      <c r="C6" s="21" t="s">
        <v>20</v>
      </c>
      <c r="D6" s="105">
        <v>470</v>
      </c>
    </row>
    <row r="7" spans="1:5" x14ac:dyDescent="0.25">
      <c r="A7" s="30"/>
      <c r="B7" s="22">
        <v>1112</v>
      </c>
      <c r="C7" s="21" t="s">
        <v>21</v>
      </c>
      <c r="D7" s="105">
        <v>16</v>
      </c>
    </row>
    <row r="8" spans="1:5" x14ac:dyDescent="0.25">
      <c r="A8" s="30"/>
      <c r="B8" s="22">
        <v>1113</v>
      </c>
      <c r="C8" s="23" t="s">
        <v>22</v>
      </c>
      <c r="D8" s="105">
        <v>40</v>
      </c>
    </row>
    <row r="9" spans="1:5" x14ac:dyDescent="0.25">
      <c r="A9" s="41"/>
      <c r="B9" s="22">
        <v>1121</v>
      </c>
      <c r="C9" s="24" t="s">
        <v>23</v>
      </c>
      <c r="D9" s="105">
        <v>520</v>
      </c>
    </row>
    <row r="10" spans="1:5" x14ac:dyDescent="0.25">
      <c r="A10" s="41"/>
      <c r="B10" s="22">
        <v>1122</v>
      </c>
      <c r="C10" s="24" t="s">
        <v>23</v>
      </c>
      <c r="D10" s="105">
        <v>130</v>
      </c>
    </row>
    <row r="11" spans="1:5" x14ac:dyDescent="0.25">
      <c r="A11" s="30"/>
      <c r="B11" s="20">
        <v>1211</v>
      </c>
      <c r="C11" s="23" t="s">
        <v>24</v>
      </c>
      <c r="D11" s="105">
        <v>1060</v>
      </c>
      <c r="E11" s="9">
        <v>1150</v>
      </c>
    </row>
    <row r="12" spans="1:5" ht="16.5" customHeight="1" x14ac:dyDescent="0.25">
      <c r="A12" s="30"/>
      <c r="B12" s="22">
        <v>1511</v>
      </c>
      <c r="C12" s="23" t="s">
        <v>25</v>
      </c>
      <c r="D12" s="105">
        <v>350</v>
      </c>
    </row>
    <row r="13" spans="1:5" ht="12" hidden="1" customHeight="1" x14ac:dyDescent="0.25">
      <c r="A13" s="30"/>
      <c r="B13" s="22"/>
      <c r="C13" s="96" t="s">
        <v>110</v>
      </c>
      <c r="D13" s="106">
        <f>SUM(D6:D12)</f>
        <v>2586</v>
      </c>
    </row>
    <row r="14" spans="1:5" ht="14.25" customHeight="1" x14ac:dyDescent="0.25">
      <c r="A14" s="30"/>
      <c r="B14" s="22">
        <v>1341</v>
      </c>
      <c r="C14" s="23" t="s">
        <v>26</v>
      </c>
      <c r="D14" s="105">
        <v>8</v>
      </c>
    </row>
    <row r="15" spans="1:5" x14ac:dyDescent="0.25">
      <c r="A15" s="30"/>
      <c r="B15" s="22">
        <v>1361</v>
      </c>
      <c r="C15" s="23" t="s">
        <v>118</v>
      </c>
      <c r="D15" s="105">
        <v>1</v>
      </c>
    </row>
    <row r="16" spans="1:5" x14ac:dyDescent="0.25">
      <c r="A16" s="42"/>
      <c r="B16" s="36"/>
      <c r="C16" s="37" t="s">
        <v>27</v>
      </c>
      <c r="D16" s="104">
        <f>SUM(D13:D15)</f>
        <v>2595</v>
      </c>
    </row>
    <row r="17" spans="1:4" ht="4.5" customHeight="1" x14ac:dyDescent="0.25">
      <c r="A17" s="30" t="s">
        <v>0</v>
      </c>
      <c r="B17" s="22"/>
      <c r="C17" s="24"/>
      <c r="D17" s="105"/>
    </row>
    <row r="18" spans="1:4" x14ac:dyDescent="0.25">
      <c r="A18" s="43" t="s">
        <v>28</v>
      </c>
      <c r="B18" s="35" t="s">
        <v>18</v>
      </c>
      <c r="C18" s="36" t="s">
        <v>29</v>
      </c>
      <c r="D18" s="104" t="s">
        <v>2</v>
      </c>
    </row>
    <row r="19" spans="1:4" x14ac:dyDescent="0.25">
      <c r="A19" s="30">
        <v>1032</v>
      </c>
      <c r="B19" s="22">
        <v>2111</v>
      </c>
      <c r="C19" s="23" t="s">
        <v>31</v>
      </c>
      <c r="D19" s="105">
        <v>850</v>
      </c>
    </row>
    <row r="20" spans="1:4" x14ac:dyDescent="0.25">
      <c r="A20" s="30">
        <v>2119</v>
      </c>
      <c r="B20" s="22">
        <v>2343</v>
      </c>
      <c r="C20" s="23" t="s">
        <v>119</v>
      </c>
      <c r="D20" s="105">
        <v>10</v>
      </c>
    </row>
    <row r="21" spans="1:4" x14ac:dyDescent="0.25">
      <c r="A21" s="30">
        <v>3399</v>
      </c>
      <c r="B21" s="22">
        <v>2111</v>
      </c>
      <c r="C21" s="23" t="s">
        <v>31</v>
      </c>
      <c r="D21" s="105">
        <v>2</v>
      </c>
    </row>
    <row r="22" spans="1:4" x14ac:dyDescent="0.25">
      <c r="A22" s="30">
        <v>3612</v>
      </c>
      <c r="B22" s="22">
        <v>2111</v>
      </c>
      <c r="C22" s="23" t="s">
        <v>31</v>
      </c>
      <c r="D22" s="105">
        <v>9</v>
      </c>
    </row>
    <row r="23" spans="1:4" x14ac:dyDescent="0.25">
      <c r="A23" s="30">
        <v>3612</v>
      </c>
      <c r="B23" s="22">
        <v>2132</v>
      </c>
      <c r="C23" s="23" t="s">
        <v>33</v>
      </c>
      <c r="D23" s="105">
        <v>80</v>
      </c>
    </row>
    <row r="24" spans="1:4" x14ac:dyDescent="0.25">
      <c r="A24" s="30">
        <v>3613</v>
      </c>
      <c r="B24" s="22">
        <v>2132</v>
      </c>
      <c r="C24" s="23" t="s">
        <v>32</v>
      </c>
      <c r="D24" s="105">
        <v>6</v>
      </c>
    </row>
    <row r="25" spans="1:4" x14ac:dyDescent="0.25">
      <c r="A25" s="30">
        <v>3632</v>
      </c>
      <c r="B25" s="22">
        <v>2111</v>
      </c>
      <c r="C25" s="23" t="s">
        <v>31</v>
      </c>
      <c r="D25" s="105">
        <v>1</v>
      </c>
    </row>
    <row r="26" spans="1:4" x14ac:dyDescent="0.25">
      <c r="A26" s="30">
        <v>3639</v>
      </c>
      <c r="B26" s="22">
        <v>2111</v>
      </c>
      <c r="C26" s="23" t="s">
        <v>31</v>
      </c>
      <c r="D26" s="105">
        <v>5</v>
      </c>
    </row>
    <row r="27" spans="1:4" x14ac:dyDescent="0.25">
      <c r="A27" s="30">
        <v>3722</v>
      </c>
      <c r="B27" s="22">
        <v>2111</v>
      </c>
      <c r="C27" s="23" t="s">
        <v>31</v>
      </c>
      <c r="D27" s="105">
        <v>110</v>
      </c>
    </row>
    <row r="28" spans="1:4" x14ac:dyDescent="0.25">
      <c r="A28" s="30">
        <v>3722</v>
      </c>
      <c r="B28" s="22">
        <v>2112</v>
      </c>
      <c r="C28" s="23" t="s">
        <v>35</v>
      </c>
      <c r="D28" s="105">
        <v>2</v>
      </c>
    </row>
    <row r="29" spans="1:4" x14ac:dyDescent="0.25">
      <c r="A29" s="30">
        <v>3639</v>
      </c>
      <c r="B29" s="22">
        <v>2131</v>
      </c>
      <c r="C29" s="23" t="s">
        <v>30</v>
      </c>
      <c r="D29" s="105">
        <v>169</v>
      </c>
    </row>
    <row r="30" spans="1:4" x14ac:dyDescent="0.25">
      <c r="A30" s="30">
        <v>3725</v>
      </c>
      <c r="B30" s="22">
        <v>2324</v>
      </c>
      <c r="C30" s="23" t="s">
        <v>34</v>
      </c>
      <c r="D30" s="105">
        <v>30</v>
      </c>
    </row>
    <row r="31" spans="1:4" x14ac:dyDescent="0.25">
      <c r="A31" s="30">
        <v>6171</v>
      </c>
      <c r="B31" s="22">
        <v>2111</v>
      </c>
      <c r="C31" s="23" t="s">
        <v>31</v>
      </c>
      <c r="D31" s="105">
        <v>2</v>
      </c>
    </row>
    <row r="32" spans="1:4" x14ac:dyDescent="0.25">
      <c r="A32" s="30">
        <v>6171</v>
      </c>
      <c r="B32" s="22">
        <v>2112</v>
      </c>
      <c r="C32" s="23" t="s">
        <v>35</v>
      </c>
      <c r="D32" s="105">
        <v>1</v>
      </c>
    </row>
    <row r="33" spans="1:7" x14ac:dyDescent="0.25">
      <c r="A33" s="30">
        <v>3639</v>
      </c>
      <c r="B33" s="22">
        <v>2119</v>
      </c>
      <c r="C33" s="23" t="s">
        <v>140</v>
      </c>
      <c r="D33" s="105">
        <v>1</v>
      </c>
    </row>
    <row r="34" spans="1:7" x14ac:dyDescent="0.25">
      <c r="A34" s="30">
        <v>6399</v>
      </c>
      <c r="B34" s="22">
        <v>2222</v>
      </c>
      <c r="C34" s="23" t="s">
        <v>132</v>
      </c>
      <c r="D34" s="105">
        <v>210</v>
      </c>
    </row>
    <row r="35" spans="1:7" x14ac:dyDescent="0.25">
      <c r="A35" s="30">
        <v>6402</v>
      </c>
      <c r="B35" s="22">
        <v>2223</v>
      </c>
      <c r="C35" s="23" t="s">
        <v>151</v>
      </c>
      <c r="D35" s="105">
        <v>3</v>
      </c>
    </row>
    <row r="36" spans="1:7" x14ac:dyDescent="0.25">
      <c r="A36" s="30">
        <v>6310</v>
      </c>
      <c r="B36" s="22">
        <v>2142</v>
      </c>
      <c r="C36" s="23" t="s">
        <v>150</v>
      </c>
      <c r="D36" s="105">
        <v>10</v>
      </c>
    </row>
    <row r="37" spans="1:7" x14ac:dyDescent="0.25">
      <c r="A37" s="30">
        <v>6310</v>
      </c>
      <c r="B37" s="22">
        <v>2141</v>
      </c>
      <c r="C37" s="23" t="s">
        <v>36</v>
      </c>
      <c r="D37" s="105">
        <v>180</v>
      </c>
    </row>
    <row r="38" spans="1:7" x14ac:dyDescent="0.25">
      <c r="A38" s="42"/>
      <c r="B38" s="36"/>
      <c r="C38" s="37" t="s">
        <v>37</v>
      </c>
      <c r="D38" s="104">
        <f>SUM(D19:D37)</f>
        <v>1681</v>
      </c>
    </row>
    <row r="39" spans="1:7" ht="3" customHeight="1" x14ac:dyDescent="0.25">
      <c r="A39" s="30"/>
      <c r="B39" s="22"/>
      <c r="C39" s="23"/>
      <c r="D39" s="105"/>
    </row>
    <row r="40" spans="1:7" x14ac:dyDescent="0.25">
      <c r="A40" s="43" t="s">
        <v>28</v>
      </c>
      <c r="B40" s="35" t="s">
        <v>18</v>
      </c>
      <c r="C40" s="36" t="s">
        <v>38</v>
      </c>
      <c r="D40" s="104" t="s">
        <v>2</v>
      </c>
    </row>
    <row r="41" spans="1:7" x14ac:dyDescent="0.25">
      <c r="A41" s="30">
        <v>3639</v>
      </c>
      <c r="B41" s="22">
        <v>3111</v>
      </c>
      <c r="C41" s="23" t="s">
        <v>39</v>
      </c>
      <c r="D41" s="105">
        <v>30</v>
      </c>
    </row>
    <row r="42" spans="1:7" x14ac:dyDescent="0.25">
      <c r="A42" s="42"/>
      <c r="B42" s="36"/>
      <c r="C42" s="37" t="s">
        <v>40</v>
      </c>
      <c r="D42" s="104">
        <f>SUM(D41)</f>
        <v>30</v>
      </c>
    </row>
    <row r="43" spans="1:7" ht="3.75" customHeight="1" x14ac:dyDescent="0.25">
      <c r="A43" s="30"/>
      <c r="B43" s="22"/>
      <c r="C43" s="23"/>
      <c r="D43" s="105"/>
    </row>
    <row r="44" spans="1:7" x14ac:dyDescent="0.25">
      <c r="A44" s="43" t="s">
        <v>28</v>
      </c>
      <c r="B44" s="35" t="s">
        <v>18</v>
      </c>
      <c r="C44" s="36" t="s">
        <v>41</v>
      </c>
      <c r="D44" s="104" t="s">
        <v>2</v>
      </c>
    </row>
    <row r="45" spans="1:7" x14ac:dyDescent="0.25">
      <c r="A45" s="30"/>
      <c r="B45" s="22">
        <v>4112</v>
      </c>
      <c r="C45" s="23" t="s">
        <v>42</v>
      </c>
      <c r="D45" s="105">
        <v>79</v>
      </c>
      <c r="G45" s="9" t="s">
        <v>0</v>
      </c>
    </row>
    <row r="46" spans="1:7" x14ac:dyDescent="0.25">
      <c r="A46" s="41"/>
      <c r="B46" s="22">
        <v>4134</v>
      </c>
      <c r="C46" s="24" t="s">
        <v>139</v>
      </c>
      <c r="D46" s="105"/>
    </row>
    <row r="47" spans="1:7" x14ac:dyDescent="0.25">
      <c r="A47" s="42"/>
      <c r="B47" s="36"/>
      <c r="C47" s="37" t="s">
        <v>43</v>
      </c>
      <c r="D47" s="104">
        <f>SUM(D45:D46)</f>
        <v>79</v>
      </c>
    </row>
    <row r="48" spans="1:7" ht="1.5" customHeight="1" x14ac:dyDescent="0.25">
      <c r="A48" s="41"/>
      <c r="B48" s="24"/>
      <c r="C48" s="24"/>
      <c r="D48" s="105"/>
    </row>
    <row r="49" spans="1:4" ht="21" thickBot="1" x14ac:dyDescent="0.35">
      <c r="A49" s="33" t="s">
        <v>44</v>
      </c>
      <c r="B49" s="34"/>
      <c r="C49" s="34"/>
      <c r="D49" s="108">
        <f>SUM(D16+D38+D42+D47)</f>
        <v>4385</v>
      </c>
    </row>
    <row r="50" spans="1:4" x14ac:dyDescent="0.25">
      <c r="A50" s="16"/>
      <c r="B50" s="10"/>
      <c r="C50" s="17"/>
      <c r="D50" s="92"/>
    </row>
    <row r="51" spans="1:4" x14ac:dyDescent="0.25">
      <c r="A51" s="16"/>
      <c r="B51" s="10"/>
      <c r="C51" s="17"/>
      <c r="D51" s="92"/>
    </row>
    <row r="52" spans="1:4" x14ac:dyDescent="0.25">
      <c r="A52" s="16"/>
      <c r="B52" s="10"/>
      <c r="C52" s="17"/>
      <c r="D52" s="92"/>
    </row>
    <row r="53" spans="1:4" x14ac:dyDescent="0.25">
      <c r="D53" s="95"/>
    </row>
    <row r="56" spans="1:4" x14ac:dyDescent="0.25">
      <c r="D56" s="95"/>
    </row>
    <row r="57" spans="1:4" x14ac:dyDescent="0.25">
      <c r="D57" s="95"/>
    </row>
    <row r="58" spans="1:4" x14ac:dyDescent="0.25">
      <c r="D58" s="95"/>
    </row>
    <row r="59" spans="1:4" x14ac:dyDescent="0.25">
      <c r="D59" s="95"/>
    </row>
    <row r="60" spans="1:4" x14ac:dyDescent="0.25">
      <c r="D60" s="95"/>
    </row>
    <row r="61" spans="1:4" x14ac:dyDescent="0.25">
      <c r="D61" s="95"/>
    </row>
    <row r="62" spans="1:4" x14ac:dyDescent="0.25">
      <c r="D62" s="95"/>
    </row>
    <row r="63" spans="1:4" x14ac:dyDescent="0.25">
      <c r="D63" s="95"/>
    </row>
    <row r="64" spans="1:4" x14ac:dyDescent="0.25">
      <c r="D64" s="95"/>
    </row>
    <row r="65" spans="4:4" x14ac:dyDescent="0.25">
      <c r="D65" s="95"/>
    </row>
    <row r="66" spans="4:4" x14ac:dyDescent="0.25">
      <c r="D66" s="95"/>
    </row>
    <row r="67" spans="4:4" x14ac:dyDescent="0.25">
      <c r="D67" s="95"/>
    </row>
    <row r="68" spans="4:4" x14ac:dyDescent="0.25">
      <c r="D68" s="95"/>
    </row>
    <row r="69" spans="4:4" x14ac:dyDescent="0.25">
      <c r="D69" s="95"/>
    </row>
    <row r="70" spans="4:4" x14ac:dyDescent="0.25">
      <c r="D70" s="95"/>
    </row>
    <row r="71" spans="4:4" x14ac:dyDescent="0.25">
      <c r="D71" s="95"/>
    </row>
    <row r="72" spans="4:4" x14ac:dyDescent="0.25">
      <c r="D72" s="95"/>
    </row>
    <row r="73" spans="4:4" x14ac:dyDescent="0.25">
      <c r="D73" s="95"/>
    </row>
    <row r="74" spans="4:4" x14ac:dyDescent="0.25">
      <c r="D74" s="95"/>
    </row>
    <row r="75" spans="4:4" x14ac:dyDescent="0.25">
      <c r="D75" s="95"/>
    </row>
    <row r="76" spans="4:4" x14ac:dyDescent="0.25">
      <c r="D76" s="95"/>
    </row>
    <row r="77" spans="4:4" x14ac:dyDescent="0.25">
      <c r="D77" s="95"/>
    </row>
    <row r="78" spans="4:4" x14ac:dyDescent="0.25">
      <c r="D78" s="95"/>
    </row>
    <row r="79" spans="4:4" x14ac:dyDescent="0.25">
      <c r="D79" s="95"/>
    </row>
    <row r="80" spans="4:4" x14ac:dyDescent="0.25">
      <c r="D80" s="95"/>
    </row>
    <row r="81" spans="4:4" x14ac:dyDescent="0.25">
      <c r="D81" s="95"/>
    </row>
    <row r="82" spans="4:4" x14ac:dyDescent="0.25">
      <c r="D82" s="95"/>
    </row>
    <row r="83" spans="4:4" x14ac:dyDescent="0.25">
      <c r="D83" s="95"/>
    </row>
    <row r="84" spans="4:4" x14ac:dyDescent="0.25">
      <c r="D84" s="95"/>
    </row>
    <row r="85" spans="4:4" x14ac:dyDescent="0.25">
      <c r="D85" s="95"/>
    </row>
    <row r="86" spans="4:4" x14ac:dyDescent="0.25">
      <c r="D86" s="95"/>
    </row>
    <row r="87" spans="4:4" x14ac:dyDescent="0.25">
      <c r="D87" s="95"/>
    </row>
    <row r="88" spans="4:4" x14ac:dyDescent="0.25">
      <c r="D88" s="95"/>
    </row>
    <row r="89" spans="4:4" x14ac:dyDescent="0.25">
      <c r="D89" s="95"/>
    </row>
  </sheetData>
  <phoneticPr fontId="0" type="noConversion"/>
  <pageMargins left="0.78740157480314965" right="0.23622047244094491" top="0.47244094488188981" bottom="0.47244094488188981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1"/>
  <sheetViews>
    <sheetView topLeftCell="A163" workbookViewId="0">
      <selection activeCell="D194" sqref="D194"/>
    </sheetView>
  </sheetViews>
  <sheetFormatPr defaultRowHeight="15.75" x14ac:dyDescent="0.25"/>
  <cols>
    <col min="1" max="2" width="8.140625" style="18" customWidth="1"/>
    <col min="3" max="3" width="48.85546875" style="18" customWidth="1"/>
    <col min="4" max="4" width="17.85546875" style="92" customWidth="1"/>
    <col min="5" max="5" width="38.7109375" style="18" customWidth="1"/>
    <col min="6" max="16384" width="9.140625" style="18"/>
  </cols>
  <sheetData>
    <row r="1" spans="1:5" ht="15.75" customHeight="1" x14ac:dyDescent="0.25"/>
    <row r="2" spans="1:5" ht="20.25" x14ac:dyDescent="0.3">
      <c r="C2" s="133" t="s">
        <v>153</v>
      </c>
      <c r="D2" s="94"/>
      <c r="E2" s="18" t="s">
        <v>0</v>
      </c>
    </row>
    <row r="3" spans="1:5" ht="20.25" x14ac:dyDescent="0.3">
      <c r="A3" s="78"/>
      <c r="C3" s="133" t="s">
        <v>154</v>
      </c>
      <c r="D3" s="94"/>
      <c r="E3" s="18" t="s">
        <v>0</v>
      </c>
    </row>
    <row r="4" spans="1:5" ht="14.25" customHeight="1" thickBot="1" x14ac:dyDescent="0.3">
      <c r="E4" s="18" t="s">
        <v>0</v>
      </c>
    </row>
    <row r="5" spans="1:5" ht="20.25" x14ac:dyDescent="0.3">
      <c r="A5" s="27"/>
      <c r="B5" s="39"/>
      <c r="C5" s="28" t="s">
        <v>105</v>
      </c>
      <c r="D5" s="107" t="s">
        <v>2</v>
      </c>
      <c r="E5" s="18" t="s">
        <v>0</v>
      </c>
    </row>
    <row r="6" spans="1:5" ht="6" customHeight="1" x14ac:dyDescent="0.25">
      <c r="A6" s="68"/>
      <c r="B6" s="44"/>
      <c r="C6" s="45"/>
      <c r="D6" s="112"/>
    </row>
    <row r="7" spans="1:5" ht="20.25" x14ac:dyDescent="0.3">
      <c r="A7" s="69"/>
      <c r="B7" s="46"/>
      <c r="C7" s="47" t="s">
        <v>45</v>
      </c>
      <c r="D7" s="113"/>
    </row>
    <row r="8" spans="1:5" ht="6.75" customHeight="1" x14ac:dyDescent="0.25">
      <c r="A8" s="68"/>
      <c r="B8" s="44"/>
      <c r="C8" s="45"/>
      <c r="D8" s="112"/>
    </row>
    <row r="9" spans="1:5" ht="15" customHeight="1" x14ac:dyDescent="0.25">
      <c r="A9" s="43" t="s">
        <v>28</v>
      </c>
      <c r="B9" s="35" t="s">
        <v>18</v>
      </c>
      <c r="C9" s="36" t="s">
        <v>120</v>
      </c>
      <c r="D9" s="104" t="s">
        <v>2</v>
      </c>
    </row>
    <row r="10" spans="1:5" ht="15" customHeight="1" x14ac:dyDescent="0.25">
      <c r="A10" s="68" t="s">
        <v>0</v>
      </c>
      <c r="B10" s="44" t="s">
        <v>0</v>
      </c>
      <c r="C10" s="100" t="s">
        <v>121</v>
      </c>
      <c r="D10" s="112"/>
    </row>
    <row r="11" spans="1:5" ht="15.75" customHeight="1" x14ac:dyDescent="0.25">
      <c r="A11" s="68">
        <v>1031</v>
      </c>
      <c r="B11" s="44">
        <v>5139</v>
      </c>
      <c r="C11" s="24" t="s">
        <v>48</v>
      </c>
      <c r="D11" s="114">
        <v>50</v>
      </c>
    </row>
    <row r="12" spans="1:5" ht="15.75" customHeight="1" x14ac:dyDescent="0.25">
      <c r="A12" s="68">
        <v>1031</v>
      </c>
      <c r="B12" s="44">
        <v>5169</v>
      </c>
      <c r="C12" s="24" t="s">
        <v>51</v>
      </c>
      <c r="D12" s="114">
        <v>70</v>
      </c>
    </row>
    <row r="13" spans="1:5" ht="15.75" customHeight="1" x14ac:dyDescent="0.25">
      <c r="A13" s="68" t="s">
        <v>0</v>
      </c>
      <c r="B13" s="44"/>
      <c r="C13" s="100" t="s">
        <v>133</v>
      </c>
      <c r="D13" s="114"/>
    </row>
    <row r="14" spans="1:5" ht="15.75" customHeight="1" x14ac:dyDescent="0.25">
      <c r="A14" s="68">
        <v>1032</v>
      </c>
      <c r="B14" s="44">
        <v>5021</v>
      </c>
      <c r="C14" s="101" t="s">
        <v>58</v>
      </c>
      <c r="D14" s="114">
        <v>40</v>
      </c>
    </row>
    <row r="15" spans="1:5" ht="15.75" customHeight="1" x14ac:dyDescent="0.25">
      <c r="A15" s="68">
        <v>1032</v>
      </c>
      <c r="B15" s="44">
        <v>5169</v>
      </c>
      <c r="C15" s="24" t="s">
        <v>51</v>
      </c>
      <c r="D15" s="114">
        <v>350</v>
      </c>
    </row>
    <row r="16" spans="1:5" ht="15.75" customHeight="1" x14ac:dyDescent="0.25">
      <c r="A16" s="68"/>
      <c r="B16" s="44"/>
      <c r="C16" s="100" t="s">
        <v>122</v>
      </c>
      <c r="D16" s="114"/>
    </row>
    <row r="17" spans="1:4" ht="15.75" customHeight="1" x14ac:dyDescent="0.25">
      <c r="A17" s="68">
        <v>1036</v>
      </c>
      <c r="B17" s="44">
        <v>5021</v>
      </c>
      <c r="C17" s="101" t="s">
        <v>58</v>
      </c>
      <c r="D17" s="114">
        <v>85</v>
      </c>
    </row>
    <row r="18" spans="1:4" ht="15.75" customHeight="1" x14ac:dyDescent="0.25">
      <c r="A18" s="68">
        <v>1036</v>
      </c>
      <c r="B18" s="44">
        <v>5173</v>
      </c>
      <c r="C18" s="44" t="s">
        <v>86</v>
      </c>
      <c r="D18" s="114">
        <v>30</v>
      </c>
    </row>
    <row r="19" spans="1:4" ht="15.75" customHeight="1" x14ac:dyDescent="0.25">
      <c r="A19" s="42"/>
      <c r="B19" s="36"/>
      <c r="C19" s="37" t="s">
        <v>0</v>
      </c>
      <c r="D19" s="104">
        <f>SUM(D11:D18)</f>
        <v>625</v>
      </c>
    </row>
    <row r="20" spans="1:4" ht="12.75" customHeight="1" x14ac:dyDescent="0.25">
      <c r="A20" s="68"/>
      <c r="B20" s="44"/>
      <c r="C20" s="45"/>
      <c r="D20" s="112"/>
    </row>
    <row r="21" spans="1:4" x14ac:dyDescent="0.25">
      <c r="A21" s="43" t="s">
        <v>28</v>
      </c>
      <c r="B21" s="35" t="s">
        <v>18</v>
      </c>
      <c r="C21" s="36" t="s">
        <v>46</v>
      </c>
      <c r="D21" s="104" t="s">
        <v>2</v>
      </c>
    </row>
    <row r="22" spans="1:4" x14ac:dyDescent="0.25">
      <c r="A22" s="30">
        <v>2221</v>
      </c>
      <c r="B22" s="22">
        <v>5193</v>
      </c>
      <c r="C22" s="24" t="s">
        <v>49</v>
      </c>
      <c r="D22" s="105">
        <v>12</v>
      </c>
    </row>
    <row r="23" spans="1:4" x14ac:dyDescent="0.25">
      <c r="A23" s="42"/>
      <c r="B23" s="36"/>
      <c r="C23" s="37" t="s">
        <v>0</v>
      </c>
      <c r="D23" s="104">
        <f>SUM(D22:D22)</f>
        <v>12</v>
      </c>
    </row>
    <row r="24" spans="1:4" ht="3" customHeight="1" x14ac:dyDescent="0.25">
      <c r="A24" s="30"/>
      <c r="B24" s="22"/>
      <c r="C24" s="23"/>
      <c r="D24" s="105"/>
    </row>
    <row r="25" spans="1:4" x14ac:dyDescent="0.25">
      <c r="A25" s="43" t="s">
        <v>28</v>
      </c>
      <c r="B25" s="35" t="s">
        <v>18</v>
      </c>
      <c r="C25" s="36" t="s">
        <v>50</v>
      </c>
      <c r="D25" s="104" t="s">
        <v>2</v>
      </c>
    </row>
    <row r="26" spans="1:4" x14ac:dyDescent="0.25">
      <c r="A26" s="29"/>
      <c r="B26" s="20"/>
      <c r="C26" s="48" t="s">
        <v>52</v>
      </c>
      <c r="D26" s="105"/>
    </row>
    <row r="27" spans="1:4" x14ac:dyDescent="0.25">
      <c r="A27" s="29">
        <v>2321</v>
      </c>
      <c r="B27" s="20">
        <v>5169</v>
      </c>
      <c r="C27" s="44" t="s">
        <v>51</v>
      </c>
      <c r="D27" s="105">
        <v>10</v>
      </c>
    </row>
    <row r="28" spans="1:4" x14ac:dyDescent="0.25">
      <c r="A28" s="42"/>
      <c r="B28" s="36"/>
      <c r="C28" s="37" t="s">
        <v>0</v>
      </c>
      <c r="D28" s="104">
        <f>SUM(D26:D27)</f>
        <v>10</v>
      </c>
    </row>
    <row r="29" spans="1:4" ht="7.5" customHeight="1" x14ac:dyDescent="0.25">
      <c r="A29" s="30"/>
      <c r="B29" s="22"/>
      <c r="C29" s="23"/>
      <c r="D29" s="105"/>
    </row>
    <row r="30" spans="1:4" x14ac:dyDescent="0.25">
      <c r="A30" s="43" t="s">
        <v>28</v>
      </c>
      <c r="B30" s="35" t="s">
        <v>18</v>
      </c>
      <c r="C30" s="36" t="s">
        <v>54</v>
      </c>
      <c r="D30" s="104" t="s">
        <v>2</v>
      </c>
    </row>
    <row r="31" spans="1:4" x14ac:dyDescent="0.25">
      <c r="A31" s="30"/>
      <c r="B31" s="22"/>
      <c r="C31" s="49" t="s">
        <v>111</v>
      </c>
      <c r="D31" s="105"/>
    </row>
    <row r="32" spans="1:4" x14ac:dyDescent="0.25">
      <c r="A32" s="30">
        <v>3111</v>
      </c>
      <c r="B32" s="22">
        <v>5321</v>
      </c>
      <c r="C32" s="23" t="s">
        <v>56</v>
      </c>
      <c r="D32" s="105">
        <v>20</v>
      </c>
    </row>
    <row r="33" spans="1:4" x14ac:dyDescent="0.25">
      <c r="A33" s="30"/>
      <c r="B33" s="22"/>
      <c r="C33" s="49" t="s">
        <v>55</v>
      </c>
      <c r="D33" s="105"/>
    </row>
    <row r="34" spans="1:4" x14ac:dyDescent="0.25">
      <c r="A34" s="30">
        <v>3113</v>
      </c>
      <c r="B34" s="22">
        <v>5321</v>
      </c>
      <c r="C34" s="23" t="s">
        <v>56</v>
      </c>
      <c r="D34" s="105">
        <v>130</v>
      </c>
    </row>
    <row r="35" spans="1:4" x14ac:dyDescent="0.25">
      <c r="A35" s="30"/>
      <c r="B35" s="22"/>
      <c r="C35" s="49" t="s">
        <v>112</v>
      </c>
      <c r="D35" s="105" t="s">
        <v>0</v>
      </c>
    </row>
    <row r="36" spans="1:4" x14ac:dyDescent="0.25">
      <c r="A36" s="30">
        <v>3141</v>
      </c>
      <c r="B36" s="22">
        <v>5321</v>
      </c>
      <c r="C36" s="23" t="s">
        <v>56</v>
      </c>
      <c r="D36" s="105">
        <v>5</v>
      </c>
    </row>
    <row r="37" spans="1:4" x14ac:dyDescent="0.25">
      <c r="A37" s="42"/>
      <c r="B37" s="36"/>
      <c r="C37" s="37" t="s">
        <v>0</v>
      </c>
      <c r="D37" s="104">
        <f>SUM(D31:D36)</f>
        <v>155</v>
      </c>
    </row>
    <row r="38" spans="1:4" ht="6.75" customHeight="1" x14ac:dyDescent="0.25">
      <c r="A38" s="30"/>
      <c r="B38" s="22"/>
      <c r="C38" s="23"/>
      <c r="D38" s="105"/>
    </row>
    <row r="39" spans="1:4" x14ac:dyDescent="0.25">
      <c r="A39" s="43" t="s">
        <v>28</v>
      </c>
      <c r="B39" s="35" t="s">
        <v>18</v>
      </c>
      <c r="C39" s="36" t="s">
        <v>57</v>
      </c>
      <c r="D39" s="104" t="s">
        <v>2</v>
      </c>
    </row>
    <row r="40" spans="1:4" x14ac:dyDescent="0.25">
      <c r="A40" s="30"/>
      <c r="B40" s="22"/>
      <c r="C40" s="50" t="s">
        <v>60</v>
      </c>
      <c r="D40" s="105"/>
    </row>
    <row r="41" spans="1:4" x14ac:dyDescent="0.25">
      <c r="A41" s="30">
        <v>3319</v>
      </c>
      <c r="B41" s="22">
        <v>5021</v>
      </c>
      <c r="C41" s="24" t="s">
        <v>58</v>
      </c>
      <c r="D41" s="105">
        <v>5</v>
      </c>
    </row>
    <row r="42" spans="1:4" x14ac:dyDescent="0.25">
      <c r="A42" s="30">
        <v>3319</v>
      </c>
      <c r="B42" s="22">
        <v>5139</v>
      </c>
      <c r="C42" s="24" t="s">
        <v>48</v>
      </c>
      <c r="D42" s="105">
        <v>1</v>
      </c>
    </row>
    <row r="43" spans="1:4" x14ac:dyDescent="0.25">
      <c r="A43" s="30">
        <v>3319</v>
      </c>
      <c r="B43" s="22">
        <v>5169</v>
      </c>
      <c r="C43" s="24" t="s">
        <v>51</v>
      </c>
      <c r="D43" s="105">
        <v>2</v>
      </c>
    </row>
    <row r="44" spans="1:4" x14ac:dyDescent="0.25">
      <c r="A44" s="30">
        <v>3319</v>
      </c>
      <c r="B44" s="22">
        <v>5175</v>
      </c>
      <c r="C44" s="24" t="s">
        <v>63</v>
      </c>
      <c r="D44" s="105">
        <v>2</v>
      </c>
    </row>
    <row r="45" spans="1:4" x14ac:dyDescent="0.25">
      <c r="A45" s="30"/>
      <c r="B45" s="22"/>
      <c r="C45" s="50" t="s">
        <v>61</v>
      </c>
      <c r="D45" s="105"/>
    </row>
    <row r="46" spans="1:4" x14ac:dyDescent="0.25">
      <c r="A46" s="30">
        <v>3322</v>
      </c>
      <c r="B46" s="22">
        <v>5171</v>
      </c>
      <c r="C46" s="24" t="s">
        <v>47</v>
      </c>
      <c r="D46" s="105">
        <v>50</v>
      </c>
    </row>
    <row r="47" spans="1:4" x14ac:dyDescent="0.25">
      <c r="A47" s="30">
        <v>3326</v>
      </c>
      <c r="B47" s="22">
        <v>5021</v>
      </c>
      <c r="C47" s="24" t="s">
        <v>58</v>
      </c>
      <c r="D47" s="105">
        <v>5</v>
      </c>
    </row>
    <row r="48" spans="1:4" x14ac:dyDescent="0.25">
      <c r="A48" s="30">
        <v>3326</v>
      </c>
      <c r="B48" s="22">
        <v>5223</v>
      </c>
      <c r="C48" s="24" t="s">
        <v>134</v>
      </c>
      <c r="D48" s="105">
        <v>15</v>
      </c>
    </row>
    <row r="49" spans="1:4" x14ac:dyDescent="0.25">
      <c r="A49" s="30"/>
      <c r="B49" s="22"/>
      <c r="C49" s="24"/>
      <c r="D49" s="105"/>
    </row>
    <row r="50" spans="1:4" x14ac:dyDescent="0.25">
      <c r="A50" s="30"/>
      <c r="B50" s="22"/>
      <c r="C50" s="50" t="s">
        <v>123</v>
      </c>
      <c r="D50" s="105"/>
    </row>
    <row r="51" spans="1:4" x14ac:dyDescent="0.25">
      <c r="A51" s="30">
        <v>3341</v>
      </c>
      <c r="B51" s="22">
        <v>5169</v>
      </c>
      <c r="C51" s="24" t="s">
        <v>51</v>
      </c>
      <c r="D51" s="105">
        <v>1</v>
      </c>
    </row>
    <row r="52" spans="1:4" x14ac:dyDescent="0.25">
      <c r="A52" s="30"/>
      <c r="B52" s="22"/>
      <c r="C52" s="50" t="s">
        <v>62</v>
      </c>
      <c r="D52" s="105"/>
    </row>
    <row r="53" spans="1:4" x14ac:dyDescent="0.25">
      <c r="A53" s="30">
        <v>3399</v>
      </c>
      <c r="B53" s="22">
        <v>5137</v>
      </c>
      <c r="C53" s="24" t="s">
        <v>148</v>
      </c>
      <c r="D53" s="105">
        <v>10</v>
      </c>
    </row>
    <row r="54" spans="1:4" x14ac:dyDescent="0.25">
      <c r="A54" s="30">
        <v>3399</v>
      </c>
      <c r="B54" s="22">
        <v>5139</v>
      </c>
      <c r="C54" s="24" t="s">
        <v>48</v>
      </c>
      <c r="D54" s="105">
        <v>1</v>
      </c>
    </row>
    <row r="55" spans="1:4" x14ac:dyDescent="0.25">
      <c r="A55" s="30">
        <v>3399</v>
      </c>
      <c r="B55" s="22">
        <v>5164</v>
      </c>
      <c r="C55" s="24" t="s">
        <v>71</v>
      </c>
      <c r="D55" s="105">
        <v>3</v>
      </c>
    </row>
    <row r="56" spans="1:4" x14ac:dyDescent="0.25">
      <c r="A56" s="30">
        <v>3399</v>
      </c>
      <c r="B56" s="22">
        <v>5169</v>
      </c>
      <c r="C56" s="24" t="s">
        <v>51</v>
      </c>
      <c r="D56" s="105">
        <v>20</v>
      </c>
    </row>
    <row r="57" spans="1:4" x14ac:dyDescent="0.25">
      <c r="A57" s="30">
        <v>3399</v>
      </c>
      <c r="B57" s="22">
        <v>5175</v>
      </c>
      <c r="C57" s="24" t="s">
        <v>63</v>
      </c>
      <c r="D57" s="105">
        <v>10</v>
      </c>
    </row>
    <row r="58" spans="1:4" x14ac:dyDescent="0.25">
      <c r="A58" s="30">
        <v>3399</v>
      </c>
      <c r="B58" s="22">
        <v>5492</v>
      </c>
      <c r="C58" s="24" t="s">
        <v>64</v>
      </c>
      <c r="D58" s="105">
        <v>4</v>
      </c>
    </row>
    <row r="59" spans="1:4" x14ac:dyDescent="0.25">
      <c r="A59" s="30">
        <v>3399</v>
      </c>
      <c r="B59" s="22">
        <v>5194</v>
      </c>
      <c r="C59" s="24" t="s">
        <v>65</v>
      </c>
      <c r="D59" s="105">
        <v>20</v>
      </c>
    </row>
    <row r="60" spans="1:4" x14ac:dyDescent="0.25">
      <c r="A60" s="42"/>
      <c r="B60" s="36"/>
      <c r="C60" s="37" t="s">
        <v>0</v>
      </c>
      <c r="D60" s="104">
        <f>SUM(D40:D59)</f>
        <v>149</v>
      </c>
    </row>
    <row r="61" spans="1:4" ht="9" customHeight="1" x14ac:dyDescent="0.25">
      <c r="A61" s="70"/>
      <c r="B61" s="45"/>
      <c r="C61" s="51"/>
      <c r="D61" s="112"/>
    </row>
    <row r="62" spans="1:4" x14ac:dyDescent="0.25">
      <c r="A62" s="43" t="s">
        <v>28</v>
      </c>
      <c r="B62" s="35" t="s">
        <v>18</v>
      </c>
      <c r="C62" s="36" t="s">
        <v>66</v>
      </c>
      <c r="D62" s="104" t="s">
        <v>2</v>
      </c>
    </row>
    <row r="63" spans="1:4" x14ac:dyDescent="0.25">
      <c r="A63" s="71"/>
      <c r="B63" s="53"/>
      <c r="C63" s="54" t="s">
        <v>129</v>
      </c>
      <c r="D63" s="115"/>
    </row>
    <row r="64" spans="1:4" x14ac:dyDescent="0.25">
      <c r="A64" s="71">
        <v>3412</v>
      </c>
      <c r="B64" s="56">
        <v>5021</v>
      </c>
      <c r="C64" s="24" t="s">
        <v>58</v>
      </c>
      <c r="D64" s="114">
        <v>10</v>
      </c>
    </row>
    <row r="65" spans="1:4" x14ac:dyDescent="0.25">
      <c r="A65" s="71">
        <v>3412</v>
      </c>
      <c r="B65" s="56">
        <v>5137</v>
      </c>
      <c r="C65" s="44" t="s">
        <v>90</v>
      </c>
      <c r="D65" s="114">
        <v>10</v>
      </c>
    </row>
    <row r="66" spans="1:4" x14ac:dyDescent="0.25">
      <c r="A66" s="71">
        <v>3412</v>
      </c>
      <c r="B66" s="56">
        <v>5139</v>
      </c>
      <c r="C66" s="44" t="s">
        <v>48</v>
      </c>
      <c r="D66" s="114">
        <v>5</v>
      </c>
    </row>
    <row r="67" spans="1:4" x14ac:dyDescent="0.25">
      <c r="A67" s="71">
        <v>3412</v>
      </c>
      <c r="B67" s="56">
        <v>5154</v>
      </c>
      <c r="C67" s="44" t="s">
        <v>59</v>
      </c>
      <c r="D67" s="114">
        <v>80</v>
      </c>
    </row>
    <row r="68" spans="1:4" x14ac:dyDescent="0.25">
      <c r="A68" s="71">
        <v>3412</v>
      </c>
      <c r="B68" s="56">
        <v>5169</v>
      </c>
      <c r="C68" s="24" t="s">
        <v>51</v>
      </c>
      <c r="D68" s="114">
        <v>2</v>
      </c>
    </row>
    <row r="69" spans="1:4" x14ac:dyDescent="0.25">
      <c r="A69" s="71">
        <v>3412</v>
      </c>
      <c r="B69" s="56">
        <v>5171</v>
      </c>
      <c r="C69" s="24" t="s">
        <v>47</v>
      </c>
      <c r="D69" s="114">
        <v>15</v>
      </c>
    </row>
    <row r="70" spans="1:4" x14ac:dyDescent="0.25">
      <c r="A70" s="71"/>
      <c r="B70" s="53"/>
      <c r="C70" s="54" t="s">
        <v>67</v>
      </c>
      <c r="D70" s="116"/>
    </row>
    <row r="71" spans="1:4" x14ac:dyDescent="0.25">
      <c r="A71" s="71">
        <v>3419</v>
      </c>
      <c r="B71" s="53">
        <v>5139</v>
      </c>
      <c r="C71" s="24" t="s">
        <v>48</v>
      </c>
      <c r="D71" s="116">
        <v>10</v>
      </c>
    </row>
    <row r="72" spans="1:4" x14ac:dyDescent="0.25">
      <c r="A72" s="71">
        <v>3419</v>
      </c>
      <c r="B72" s="53">
        <v>5175</v>
      </c>
      <c r="C72" s="24" t="s">
        <v>63</v>
      </c>
      <c r="D72" s="116">
        <v>1</v>
      </c>
    </row>
    <row r="73" spans="1:4" x14ac:dyDescent="0.25">
      <c r="A73" s="71">
        <v>3419</v>
      </c>
      <c r="B73" s="53">
        <v>5229</v>
      </c>
      <c r="C73" s="24" t="s">
        <v>141</v>
      </c>
      <c r="D73" s="116">
        <v>120</v>
      </c>
    </row>
    <row r="74" spans="1:4" x14ac:dyDescent="0.25">
      <c r="A74" s="71">
        <v>3419</v>
      </c>
      <c r="B74" s="53">
        <v>5499</v>
      </c>
      <c r="C74" s="24" t="s">
        <v>143</v>
      </c>
      <c r="D74" s="116">
        <v>3</v>
      </c>
    </row>
    <row r="75" spans="1:4" x14ac:dyDescent="0.25">
      <c r="A75" s="71"/>
      <c r="B75" s="53"/>
      <c r="C75" s="54" t="s">
        <v>68</v>
      </c>
      <c r="D75" s="116"/>
    </row>
    <row r="76" spans="1:4" x14ac:dyDescent="0.25">
      <c r="A76" s="71">
        <v>3533</v>
      </c>
      <c r="B76" s="53">
        <v>5335</v>
      </c>
      <c r="C76" s="55" t="s">
        <v>125</v>
      </c>
      <c r="D76" s="116">
        <v>11</v>
      </c>
    </row>
    <row r="77" spans="1:4" x14ac:dyDescent="0.25">
      <c r="A77" s="71"/>
      <c r="B77" s="53"/>
      <c r="C77" s="54" t="s">
        <v>142</v>
      </c>
      <c r="D77" s="116"/>
    </row>
    <row r="78" spans="1:4" x14ac:dyDescent="0.25">
      <c r="A78" s="71">
        <v>3543</v>
      </c>
      <c r="B78" s="53">
        <v>5222</v>
      </c>
      <c r="C78" s="24" t="s">
        <v>124</v>
      </c>
      <c r="D78" s="116">
        <v>1</v>
      </c>
    </row>
    <row r="79" spans="1:4" x14ac:dyDescent="0.25">
      <c r="A79" s="42"/>
      <c r="B79" s="36"/>
      <c r="C79" s="37" t="s">
        <v>0</v>
      </c>
      <c r="D79" s="104">
        <f>SUM(D64:D78)</f>
        <v>268</v>
      </c>
    </row>
    <row r="80" spans="1:4" ht="6.75" customHeight="1" x14ac:dyDescent="0.25">
      <c r="A80" s="70"/>
      <c r="B80" s="45"/>
      <c r="C80" s="51"/>
      <c r="D80" s="112"/>
    </row>
    <row r="81" spans="1:4" ht="15.75" customHeight="1" x14ac:dyDescent="0.25">
      <c r="A81" s="43" t="s">
        <v>28</v>
      </c>
      <c r="B81" s="35" t="s">
        <v>18</v>
      </c>
      <c r="C81" s="36" t="s">
        <v>69</v>
      </c>
      <c r="D81" s="104" t="s">
        <v>2</v>
      </c>
    </row>
    <row r="82" spans="1:4" x14ac:dyDescent="0.25">
      <c r="A82" s="72" t="s">
        <v>0</v>
      </c>
      <c r="B82" s="56" t="s">
        <v>0</v>
      </c>
      <c r="C82" s="51" t="s">
        <v>70</v>
      </c>
      <c r="D82" s="114" t="s">
        <v>0</v>
      </c>
    </row>
    <row r="83" spans="1:4" x14ac:dyDescent="0.25">
      <c r="A83" s="72">
        <v>3612</v>
      </c>
      <c r="B83" s="52">
        <v>5139</v>
      </c>
      <c r="C83" s="24" t="s">
        <v>48</v>
      </c>
      <c r="D83" s="114">
        <v>1</v>
      </c>
    </row>
    <row r="84" spans="1:4" x14ac:dyDescent="0.25">
      <c r="A84" s="72">
        <v>3612</v>
      </c>
      <c r="B84" s="56">
        <v>5151</v>
      </c>
      <c r="C84" s="44" t="s">
        <v>53</v>
      </c>
      <c r="D84" s="114">
        <v>7</v>
      </c>
    </row>
    <row r="85" spans="1:4" x14ac:dyDescent="0.25">
      <c r="A85" s="72">
        <v>3612</v>
      </c>
      <c r="B85" s="56">
        <v>5169</v>
      </c>
      <c r="C85" s="44" t="s">
        <v>51</v>
      </c>
      <c r="D85" s="114">
        <v>5</v>
      </c>
    </row>
    <row r="86" spans="1:4" x14ac:dyDescent="0.25">
      <c r="A86" s="72">
        <v>3612</v>
      </c>
      <c r="B86" s="56">
        <v>5154</v>
      </c>
      <c r="C86" s="44" t="s">
        <v>59</v>
      </c>
      <c r="D86" s="114">
        <v>2</v>
      </c>
    </row>
    <row r="87" spans="1:4" x14ac:dyDescent="0.25">
      <c r="A87" s="72" t="s">
        <v>0</v>
      </c>
      <c r="B87" s="56" t="s">
        <v>0</v>
      </c>
      <c r="C87" s="57" t="s">
        <v>72</v>
      </c>
      <c r="D87" s="114" t="s">
        <v>0</v>
      </c>
    </row>
    <row r="88" spans="1:4" x14ac:dyDescent="0.25">
      <c r="A88" s="72">
        <v>3631</v>
      </c>
      <c r="B88" s="56">
        <v>5021</v>
      </c>
      <c r="C88" s="44" t="s">
        <v>58</v>
      </c>
      <c r="D88" s="114">
        <v>10</v>
      </c>
    </row>
    <row r="89" spans="1:4" x14ac:dyDescent="0.25">
      <c r="A89" s="72">
        <v>3631</v>
      </c>
      <c r="B89" s="56">
        <v>5139</v>
      </c>
      <c r="C89" s="44" t="s">
        <v>48</v>
      </c>
      <c r="D89" s="114">
        <v>30</v>
      </c>
    </row>
    <row r="90" spans="1:4" x14ac:dyDescent="0.25">
      <c r="A90" s="72">
        <v>3631</v>
      </c>
      <c r="B90" s="56">
        <v>5154</v>
      </c>
      <c r="C90" s="44" t="s">
        <v>59</v>
      </c>
      <c r="D90" s="114">
        <v>50</v>
      </c>
    </row>
    <row r="91" spans="1:4" x14ac:dyDescent="0.25">
      <c r="A91" s="72">
        <v>3631</v>
      </c>
      <c r="B91" s="56">
        <v>5171</v>
      </c>
      <c r="C91" s="24" t="s">
        <v>47</v>
      </c>
      <c r="D91" s="114">
        <v>20</v>
      </c>
    </row>
    <row r="92" spans="1:4" x14ac:dyDescent="0.25">
      <c r="A92" s="72"/>
      <c r="B92" s="56"/>
      <c r="C92" s="57" t="s">
        <v>126</v>
      </c>
      <c r="D92" s="114"/>
    </row>
    <row r="93" spans="1:4" x14ac:dyDescent="0.25">
      <c r="A93" s="72">
        <v>3632</v>
      </c>
      <c r="B93" s="56">
        <v>5151</v>
      </c>
      <c r="C93" s="44" t="s">
        <v>53</v>
      </c>
      <c r="D93" s="114">
        <v>1</v>
      </c>
    </row>
    <row r="94" spans="1:4" x14ac:dyDescent="0.25">
      <c r="A94" s="72"/>
      <c r="B94" s="56"/>
      <c r="C94" s="57" t="s">
        <v>152</v>
      </c>
      <c r="D94" s="114"/>
    </row>
    <row r="95" spans="1:4" x14ac:dyDescent="0.25">
      <c r="A95" s="72">
        <v>3635</v>
      </c>
      <c r="B95" s="56">
        <v>5169</v>
      </c>
      <c r="C95" s="44" t="s">
        <v>51</v>
      </c>
      <c r="D95" s="114">
        <v>50</v>
      </c>
    </row>
    <row r="96" spans="1:4" x14ac:dyDescent="0.25">
      <c r="A96" s="72"/>
      <c r="B96" s="56"/>
      <c r="C96" s="57" t="s">
        <v>73</v>
      </c>
      <c r="D96" s="114"/>
    </row>
    <row r="97" spans="1:4" x14ac:dyDescent="0.25">
      <c r="A97" s="72">
        <v>3639</v>
      </c>
      <c r="B97" s="56">
        <v>5021</v>
      </c>
      <c r="C97" s="44" t="s">
        <v>58</v>
      </c>
      <c r="D97" s="114">
        <v>50</v>
      </c>
    </row>
    <row r="98" spans="1:4" x14ac:dyDescent="0.25">
      <c r="A98" s="72">
        <v>3639</v>
      </c>
      <c r="B98" s="56">
        <v>5038</v>
      </c>
      <c r="C98" s="23" t="s">
        <v>135</v>
      </c>
      <c r="D98" s="114">
        <v>3</v>
      </c>
    </row>
    <row r="99" spans="1:4" x14ac:dyDescent="0.25">
      <c r="A99" s="72">
        <v>3639</v>
      </c>
      <c r="B99" s="56">
        <v>5132</v>
      </c>
      <c r="C99" s="23" t="s">
        <v>144</v>
      </c>
      <c r="D99" s="114">
        <v>5</v>
      </c>
    </row>
    <row r="100" spans="1:4" x14ac:dyDescent="0.25">
      <c r="A100" s="72">
        <v>3639</v>
      </c>
      <c r="B100" s="56">
        <v>5136</v>
      </c>
      <c r="C100" s="23" t="s">
        <v>145</v>
      </c>
      <c r="D100" s="114">
        <v>1</v>
      </c>
    </row>
    <row r="101" spans="1:4" x14ac:dyDescent="0.25">
      <c r="A101" s="72">
        <v>3639</v>
      </c>
      <c r="B101" s="56">
        <v>5154</v>
      </c>
      <c r="C101" s="23" t="s">
        <v>59</v>
      </c>
      <c r="D101" s="114">
        <v>10</v>
      </c>
    </row>
    <row r="102" spans="1:4" x14ac:dyDescent="0.25">
      <c r="A102" s="72">
        <v>3639</v>
      </c>
      <c r="B102" s="56">
        <v>5164</v>
      </c>
      <c r="C102" s="23" t="s">
        <v>71</v>
      </c>
      <c r="D102" s="114">
        <v>3</v>
      </c>
    </row>
    <row r="103" spans="1:4" x14ac:dyDescent="0.25">
      <c r="A103" s="72">
        <v>3639</v>
      </c>
      <c r="B103" s="56">
        <v>5169</v>
      </c>
      <c r="C103" s="44" t="s">
        <v>51</v>
      </c>
      <c r="D103" s="114">
        <v>20</v>
      </c>
    </row>
    <row r="104" spans="1:4" x14ac:dyDescent="0.25">
      <c r="A104" s="72">
        <v>3639</v>
      </c>
      <c r="B104" s="56">
        <v>5362</v>
      </c>
      <c r="C104" s="24" t="s">
        <v>100</v>
      </c>
      <c r="D104" s="114">
        <v>1</v>
      </c>
    </row>
    <row r="105" spans="1:4" x14ac:dyDescent="0.25">
      <c r="A105" s="42"/>
      <c r="B105" s="36"/>
      <c r="C105" s="37" t="s">
        <v>0</v>
      </c>
      <c r="D105" s="104">
        <f>SUM(D82:D104)</f>
        <v>269</v>
      </c>
    </row>
    <row r="106" spans="1:4" ht="24.75" customHeight="1" x14ac:dyDescent="0.25">
      <c r="A106" s="72"/>
      <c r="B106" s="56"/>
      <c r="C106" s="44"/>
      <c r="D106" s="114"/>
    </row>
    <row r="107" spans="1:4" ht="15" customHeight="1" x14ac:dyDescent="0.25">
      <c r="A107" s="43" t="s">
        <v>28</v>
      </c>
      <c r="B107" s="35" t="s">
        <v>18</v>
      </c>
      <c r="C107" s="36" t="s">
        <v>74</v>
      </c>
      <c r="D107" s="104" t="s">
        <v>2</v>
      </c>
    </row>
    <row r="108" spans="1:4" x14ac:dyDescent="0.25">
      <c r="A108" s="71"/>
      <c r="B108" s="53"/>
      <c r="C108" s="58" t="s">
        <v>75</v>
      </c>
      <c r="D108" s="115"/>
    </row>
    <row r="109" spans="1:4" x14ac:dyDescent="0.25">
      <c r="A109" s="72">
        <v>3721</v>
      </c>
      <c r="B109" s="56">
        <v>5169</v>
      </c>
      <c r="C109" s="44" t="s">
        <v>51</v>
      </c>
      <c r="D109" s="114">
        <v>20</v>
      </c>
    </row>
    <row r="110" spans="1:4" x14ac:dyDescent="0.25">
      <c r="A110" s="72"/>
      <c r="B110" s="56"/>
      <c r="C110" s="57" t="s">
        <v>76</v>
      </c>
      <c r="D110" s="117"/>
    </row>
    <row r="111" spans="1:4" x14ac:dyDescent="0.25">
      <c r="A111" s="72">
        <v>3722</v>
      </c>
      <c r="B111" s="56">
        <v>5138</v>
      </c>
      <c r="C111" s="44" t="s">
        <v>91</v>
      </c>
      <c r="D111" s="114">
        <v>5</v>
      </c>
    </row>
    <row r="112" spans="1:4" x14ac:dyDescent="0.25">
      <c r="A112" s="72">
        <v>3722</v>
      </c>
      <c r="B112" s="56">
        <v>5169</v>
      </c>
      <c r="C112" s="44" t="s">
        <v>51</v>
      </c>
      <c r="D112" s="114">
        <v>230</v>
      </c>
    </row>
    <row r="113" spans="1:4" x14ac:dyDescent="0.25">
      <c r="A113" s="72"/>
      <c r="B113" s="56"/>
      <c r="C113" s="57" t="s">
        <v>113</v>
      </c>
      <c r="D113" s="114"/>
    </row>
    <row r="114" spans="1:4" x14ac:dyDescent="0.25">
      <c r="A114" s="72">
        <v>3723</v>
      </c>
      <c r="B114" s="56">
        <v>5169</v>
      </c>
      <c r="C114" s="44" t="s">
        <v>51</v>
      </c>
      <c r="D114" s="114">
        <v>10</v>
      </c>
    </row>
    <row r="115" spans="1:4" x14ac:dyDescent="0.25">
      <c r="A115" s="72" t="s">
        <v>0</v>
      </c>
      <c r="B115" s="56" t="s">
        <v>0</v>
      </c>
      <c r="C115" s="57" t="s">
        <v>77</v>
      </c>
      <c r="D115" s="114" t="s">
        <v>0</v>
      </c>
    </row>
    <row r="116" spans="1:4" x14ac:dyDescent="0.25">
      <c r="A116" s="72">
        <v>3745</v>
      </c>
      <c r="B116" s="56">
        <v>5021</v>
      </c>
      <c r="C116" s="44" t="s">
        <v>58</v>
      </c>
      <c r="D116" s="114">
        <v>10</v>
      </c>
    </row>
    <row r="117" spans="1:4" x14ac:dyDescent="0.25">
      <c r="A117" s="72">
        <v>3745</v>
      </c>
      <c r="B117" s="56">
        <v>5139</v>
      </c>
      <c r="C117" s="44" t="s">
        <v>48</v>
      </c>
      <c r="D117" s="114">
        <v>10</v>
      </c>
    </row>
    <row r="118" spans="1:4" x14ac:dyDescent="0.25">
      <c r="A118" s="72">
        <v>3745</v>
      </c>
      <c r="B118" s="56">
        <v>5137</v>
      </c>
      <c r="C118" s="44" t="s">
        <v>90</v>
      </c>
      <c r="D118" s="114">
        <v>10</v>
      </c>
    </row>
    <row r="119" spans="1:4" x14ac:dyDescent="0.25">
      <c r="A119" s="72">
        <v>3745</v>
      </c>
      <c r="B119" s="56">
        <v>5156</v>
      </c>
      <c r="C119" s="44" t="s">
        <v>81</v>
      </c>
      <c r="D119" s="114">
        <v>20</v>
      </c>
    </row>
    <row r="120" spans="1:4" x14ac:dyDescent="0.25">
      <c r="A120" s="72">
        <v>3745</v>
      </c>
      <c r="B120" s="56">
        <v>5171</v>
      </c>
      <c r="C120" s="24" t="s">
        <v>47</v>
      </c>
      <c r="D120" s="114">
        <v>15</v>
      </c>
    </row>
    <row r="121" spans="1:4" x14ac:dyDescent="0.25">
      <c r="A121" s="72">
        <v>3745</v>
      </c>
      <c r="B121" s="56">
        <v>5169</v>
      </c>
      <c r="C121" s="44" t="s">
        <v>51</v>
      </c>
      <c r="D121" s="114">
        <v>30</v>
      </c>
    </row>
    <row r="122" spans="1:4" x14ac:dyDescent="0.25">
      <c r="A122" s="42" t="s">
        <v>0</v>
      </c>
      <c r="B122" s="36"/>
      <c r="C122" s="37" t="s">
        <v>0</v>
      </c>
      <c r="D122" s="104">
        <f>SUM(D109:D121)</f>
        <v>360</v>
      </c>
    </row>
    <row r="123" spans="1:4" ht="9" customHeight="1" x14ac:dyDescent="0.25">
      <c r="A123" s="72"/>
      <c r="B123" s="56"/>
      <c r="C123" s="44"/>
      <c r="D123" s="114"/>
    </row>
    <row r="124" spans="1:4" x14ac:dyDescent="0.25">
      <c r="A124" s="43" t="s">
        <v>28</v>
      </c>
      <c r="B124" s="35" t="s">
        <v>18</v>
      </c>
      <c r="C124" s="36" t="s">
        <v>78</v>
      </c>
      <c r="D124" s="104" t="s">
        <v>2</v>
      </c>
    </row>
    <row r="125" spans="1:4" x14ac:dyDescent="0.25">
      <c r="A125" s="72">
        <v>4356</v>
      </c>
      <c r="B125" s="56">
        <v>5169</v>
      </c>
      <c r="C125" s="44" t="s">
        <v>51</v>
      </c>
      <c r="D125" s="114">
        <v>40</v>
      </c>
    </row>
    <row r="126" spans="1:4" x14ac:dyDescent="0.25">
      <c r="A126" s="42" t="s">
        <v>0</v>
      </c>
      <c r="B126" s="36"/>
      <c r="C126" s="37" t="s">
        <v>0</v>
      </c>
      <c r="D126" s="104">
        <f>SUM(D125:D125)</f>
        <v>40</v>
      </c>
    </row>
    <row r="127" spans="1:4" ht="9" customHeight="1" x14ac:dyDescent="0.25">
      <c r="A127" s="72"/>
      <c r="B127" s="56"/>
      <c r="C127" s="44"/>
      <c r="D127" s="114"/>
    </row>
    <row r="128" spans="1:4" x14ac:dyDescent="0.25">
      <c r="A128" s="43" t="s">
        <v>28</v>
      </c>
      <c r="B128" s="35" t="s">
        <v>18</v>
      </c>
      <c r="C128" s="36" t="s">
        <v>79</v>
      </c>
      <c r="D128" s="104" t="s">
        <v>2</v>
      </c>
    </row>
    <row r="129" spans="1:4" x14ac:dyDescent="0.25">
      <c r="A129" s="72">
        <v>5512</v>
      </c>
      <c r="B129" s="56">
        <v>5137</v>
      </c>
      <c r="C129" s="44" t="s">
        <v>80</v>
      </c>
      <c r="D129" s="114">
        <v>20</v>
      </c>
    </row>
    <row r="130" spans="1:4" x14ac:dyDescent="0.25">
      <c r="A130" s="72">
        <v>5512</v>
      </c>
      <c r="B130" s="56">
        <v>5139</v>
      </c>
      <c r="C130" s="44" t="s">
        <v>48</v>
      </c>
      <c r="D130" s="114">
        <v>3</v>
      </c>
    </row>
    <row r="131" spans="1:4" x14ac:dyDescent="0.25">
      <c r="A131" s="72">
        <v>5512</v>
      </c>
      <c r="B131" s="56">
        <v>5156</v>
      </c>
      <c r="C131" s="44" t="s">
        <v>81</v>
      </c>
      <c r="D131" s="114">
        <v>1</v>
      </c>
    </row>
    <row r="132" spans="1:4" x14ac:dyDescent="0.25">
      <c r="A132" s="72">
        <v>5512</v>
      </c>
      <c r="B132" s="56">
        <v>5171</v>
      </c>
      <c r="C132" s="24" t="s">
        <v>47</v>
      </c>
      <c r="D132" s="114">
        <v>3</v>
      </c>
    </row>
    <row r="133" spans="1:4" x14ac:dyDescent="0.25">
      <c r="A133" s="72">
        <v>5512</v>
      </c>
      <c r="B133" s="56">
        <v>5173</v>
      </c>
      <c r="C133" s="44" t="s">
        <v>86</v>
      </c>
      <c r="D133" s="114">
        <v>1</v>
      </c>
    </row>
    <row r="134" spans="1:4" x14ac:dyDescent="0.25">
      <c r="A134" s="72">
        <v>5512</v>
      </c>
      <c r="B134" s="56">
        <v>5169</v>
      </c>
      <c r="C134" s="44" t="s">
        <v>51</v>
      </c>
      <c r="D134" s="114">
        <v>1</v>
      </c>
    </row>
    <row r="135" spans="1:4" x14ac:dyDescent="0.25">
      <c r="A135" s="42" t="s">
        <v>0</v>
      </c>
      <c r="B135" s="36"/>
      <c r="C135" s="37" t="s">
        <v>0</v>
      </c>
      <c r="D135" s="104">
        <f>SUM(D129:D134)</f>
        <v>29</v>
      </c>
    </row>
    <row r="136" spans="1:4" ht="2.25" customHeight="1" x14ac:dyDescent="0.25">
      <c r="A136" s="70"/>
      <c r="B136" s="45"/>
      <c r="C136" s="51"/>
      <c r="D136" s="112"/>
    </row>
    <row r="137" spans="1:4" ht="18" customHeight="1" x14ac:dyDescent="0.25">
      <c r="A137" s="43" t="s">
        <v>28</v>
      </c>
      <c r="B137" s="35" t="s">
        <v>18</v>
      </c>
      <c r="C137" s="36" t="s">
        <v>82</v>
      </c>
      <c r="D137" s="104" t="s">
        <v>2</v>
      </c>
    </row>
    <row r="138" spans="1:4" ht="13.5" customHeight="1" x14ac:dyDescent="0.25">
      <c r="A138" s="72"/>
      <c r="B138" s="56"/>
      <c r="C138" s="57" t="s">
        <v>83</v>
      </c>
      <c r="D138" s="114"/>
    </row>
    <row r="139" spans="1:4" x14ac:dyDescent="0.25">
      <c r="A139" s="72">
        <v>6112</v>
      </c>
      <c r="B139" s="56">
        <v>5023</v>
      </c>
      <c r="C139" s="44" t="s">
        <v>84</v>
      </c>
      <c r="D139" s="114">
        <v>330</v>
      </c>
    </row>
    <row r="140" spans="1:4" x14ac:dyDescent="0.25">
      <c r="A140" s="72">
        <v>6112</v>
      </c>
      <c r="B140" s="56">
        <v>5032</v>
      </c>
      <c r="C140" s="44" t="s">
        <v>127</v>
      </c>
      <c r="D140" s="114">
        <v>30</v>
      </c>
    </row>
    <row r="141" spans="1:4" x14ac:dyDescent="0.25">
      <c r="A141" s="72">
        <v>6112</v>
      </c>
      <c r="B141" s="56">
        <v>5167</v>
      </c>
      <c r="C141" s="44" t="s">
        <v>114</v>
      </c>
      <c r="D141" s="114">
        <v>5</v>
      </c>
    </row>
    <row r="142" spans="1:4" x14ac:dyDescent="0.25">
      <c r="A142" s="72">
        <v>6112</v>
      </c>
      <c r="B142" s="56">
        <v>5169</v>
      </c>
      <c r="C142" s="44" t="s">
        <v>85</v>
      </c>
      <c r="D142" s="114">
        <v>1</v>
      </c>
    </row>
    <row r="143" spans="1:4" x14ac:dyDescent="0.25">
      <c r="A143" s="72">
        <v>6112</v>
      </c>
      <c r="B143" s="56">
        <v>5173</v>
      </c>
      <c r="C143" s="44" t="s">
        <v>86</v>
      </c>
      <c r="D143" s="114">
        <v>20</v>
      </c>
    </row>
    <row r="144" spans="1:4" x14ac:dyDescent="0.25">
      <c r="A144" s="72">
        <v>6112</v>
      </c>
      <c r="B144" s="56">
        <v>5175</v>
      </c>
      <c r="C144" s="44" t="s">
        <v>63</v>
      </c>
      <c r="D144" s="114">
        <v>1</v>
      </c>
    </row>
    <row r="145" spans="1:4" x14ac:dyDescent="0.25">
      <c r="A145" s="72"/>
      <c r="B145" s="56"/>
      <c r="C145" s="57" t="s">
        <v>87</v>
      </c>
      <c r="D145" s="114"/>
    </row>
    <row r="146" spans="1:4" x14ac:dyDescent="0.25">
      <c r="A146" s="72">
        <v>6171</v>
      </c>
      <c r="B146" s="56">
        <v>5021</v>
      </c>
      <c r="C146" s="44" t="s">
        <v>88</v>
      </c>
      <c r="D146" s="114">
        <v>60</v>
      </c>
    </row>
    <row r="147" spans="1:4" x14ac:dyDescent="0.25">
      <c r="A147" s="72">
        <v>6171</v>
      </c>
      <c r="B147" s="56">
        <v>5136</v>
      </c>
      <c r="C147" s="44" t="s">
        <v>89</v>
      </c>
      <c r="D147" s="114">
        <v>2</v>
      </c>
    </row>
    <row r="148" spans="1:4" x14ac:dyDescent="0.25">
      <c r="A148" s="72">
        <v>6171</v>
      </c>
      <c r="B148" s="56">
        <v>5137</v>
      </c>
      <c r="C148" s="44" t="s">
        <v>90</v>
      </c>
      <c r="D148" s="114">
        <v>30</v>
      </c>
    </row>
    <row r="149" spans="1:4" x14ac:dyDescent="0.25">
      <c r="A149" s="72">
        <v>6171</v>
      </c>
      <c r="B149" s="56">
        <v>5138</v>
      </c>
      <c r="C149" s="44" t="s">
        <v>91</v>
      </c>
      <c r="D149" s="114">
        <v>10</v>
      </c>
    </row>
    <row r="150" spans="1:4" x14ac:dyDescent="0.25">
      <c r="A150" s="72">
        <v>6171</v>
      </c>
      <c r="B150" s="56">
        <v>5139</v>
      </c>
      <c r="C150" s="44" t="s">
        <v>48</v>
      </c>
      <c r="D150" s="114">
        <v>40</v>
      </c>
    </row>
    <row r="151" spans="1:4" x14ac:dyDescent="0.25">
      <c r="A151" s="72">
        <v>6171</v>
      </c>
      <c r="B151" s="56">
        <v>5151</v>
      </c>
      <c r="C151" s="44" t="s">
        <v>92</v>
      </c>
      <c r="D151" s="114">
        <v>2</v>
      </c>
    </row>
    <row r="152" spans="1:4" x14ac:dyDescent="0.25">
      <c r="A152" s="72">
        <v>6171</v>
      </c>
      <c r="B152" s="56">
        <v>5154</v>
      </c>
      <c r="C152" s="44" t="s">
        <v>59</v>
      </c>
      <c r="D152" s="114">
        <v>30</v>
      </c>
    </row>
    <row r="153" spans="1:4" x14ac:dyDescent="0.25">
      <c r="A153" s="72">
        <v>6171</v>
      </c>
      <c r="B153" s="56">
        <v>5155</v>
      </c>
      <c r="C153" s="44" t="s">
        <v>115</v>
      </c>
      <c r="D153" s="114">
        <v>50</v>
      </c>
    </row>
    <row r="154" spans="1:4" x14ac:dyDescent="0.25">
      <c r="A154" s="72">
        <v>6171</v>
      </c>
      <c r="B154" s="56">
        <v>5161</v>
      </c>
      <c r="C154" s="44" t="s">
        <v>93</v>
      </c>
      <c r="D154" s="114">
        <v>4</v>
      </c>
    </row>
    <row r="155" spans="1:4" x14ac:dyDescent="0.25">
      <c r="A155" s="72">
        <v>6171</v>
      </c>
      <c r="B155" s="56">
        <v>5162</v>
      </c>
      <c r="C155" s="44" t="s">
        <v>94</v>
      </c>
      <c r="D155" s="114">
        <v>50</v>
      </c>
    </row>
    <row r="156" spans="1:4" x14ac:dyDescent="0.25">
      <c r="A156" s="72">
        <v>6171</v>
      </c>
      <c r="B156" s="56">
        <v>5164</v>
      </c>
      <c r="C156" s="44" t="s">
        <v>71</v>
      </c>
      <c r="D156" s="114">
        <v>10</v>
      </c>
    </row>
    <row r="157" spans="1:4" ht="15.75" customHeight="1" x14ac:dyDescent="0.25">
      <c r="A157" s="72">
        <v>6171</v>
      </c>
      <c r="B157" s="56">
        <v>5167</v>
      </c>
      <c r="C157" s="44" t="s">
        <v>96</v>
      </c>
      <c r="D157" s="114">
        <v>1</v>
      </c>
    </row>
    <row r="158" spans="1:4" ht="15.75" customHeight="1" x14ac:dyDescent="0.25">
      <c r="A158" s="72">
        <v>6171</v>
      </c>
      <c r="B158" s="56">
        <v>5168</v>
      </c>
      <c r="C158" s="44" t="s">
        <v>128</v>
      </c>
      <c r="D158" s="114">
        <v>10</v>
      </c>
    </row>
    <row r="159" spans="1:4" ht="16.5" customHeight="1" x14ac:dyDescent="0.25">
      <c r="A159" s="72">
        <v>6171</v>
      </c>
      <c r="B159" s="56">
        <v>5169</v>
      </c>
      <c r="C159" s="44" t="s">
        <v>85</v>
      </c>
      <c r="D159" s="114">
        <v>290</v>
      </c>
    </row>
    <row r="160" spans="1:4" x14ac:dyDescent="0.25">
      <c r="A160" s="72">
        <v>6171</v>
      </c>
      <c r="B160" s="56">
        <v>5171</v>
      </c>
      <c r="C160" s="44" t="s">
        <v>97</v>
      </c>
      <c r="D160" s="114">
        <v>20</v>
      </c>
    </row>
    <row r="161" spans="1:4" x14ac:dyDescent="0.25">
      <c r="A161" s="72">
        <v>6171</v>
      </c>
      <c r="B161" s="56">
        <v>5172</v>
      </c>
      <c r="C161" s="44" t="s">
        <v>98</v>
      </c>
      <c r="D161" s="114">
        <v>30</v>
      </c>
    </row>
    <row r="162" spans="1:4" x14ac:dyDescent="0.25">
      <c r="A162" s="72">
        <v>6171</v>
      </c>
      <c r="B162" s="56">
        <v>5175</v>
      </c>
      <c r="C162" s="44" t="s">
        <v>63</v>
      </c>
      <c r="D162" s="114">
        <v>5</v>
      </c>
    </row>
    <row r="163" spans="1:4" x14ac:dyDescent="0.25">
      <c r="A163" s="72">
        <v>6171</v>
      </c>
      <c r="B163" s="56">
        <v>5222</v>
      </c>
      <c r="C163" s="44" t="s">
        <v>136</v>
      </c>
      <c r="D163" s="114">
        <v>1</v>
      </c>
    </row>
    <row r="164" spans="1:4" x14ac:dyDescent="0.25">
      <c r="A164" s="72">
        <v>6171</v>
      </c>
      <c r="B164" s="56">
        <v>5321</v>
      </c>
      <c r="C164" s="44" t="s">
        <v>116</v>
      </c>
      <c r="D164" s="114">
        <v>5</v>
      </c>
    </row>
    <row r="165" spans="1:4" x14ac:dyDescent="0.25">
      <c r="A165" s="72">
        <v>6171</v>
      </c>
      <c r="B165" s="56">
        <v>5329</v>
      </c>
      <c r="C165" s="44" t="s">
        <v>117</v>
      </c>
      <c r="D165" s="114">
        <v>3</v>
      </c>
    </row>
    <row r="166" spans="1:4" x14ac:dyDescent="0.25">
      <c r="A166" s="72">
        <v>6171</v>
      </c>
      <c r="B166" s="22">
        <v>5361</v>
      </c>
      <c r="C166" s="24" t="s">
        <v>99</v>
      </c>
      <c r="D166" s="105">
        <v>2</v>
      </c>
    </row>
    <row r="167" spans="1:4" x14ac:dyDescent="0.25">
      <c r="A167" s="72">
        <v>6171</v>
      </c>
      <c r="B167" s="22">
        <v>5362</v>
      </c>
      <c r="C167" s="24" t="s">
        <v>100</v>
      </c>
      <c r="D167" s="105">
        <v>1</v>
      </c>
    </row>
    <row r="168" spans="1:4" x14ac:dyDescent="0.25">
      <c r="A168" s="72">
        <v>6171</v>
      </c>
      <c r="B168" s="22">
        <v>5365</v>
      </c>
      <c r="C168" s="24" t="s">
        <v>100</v>
      </c>
      <c r="D168" s="105">
        <v>1</v>
      </c>
    </row>
    <row r="169" spans="1:4" x14ac:dyDescent="0.25">
      <c r="A169" s="42" t="s">
        <v>0</v>
      </c>
      <c r="B169" s="36"/>
      <c r="C169" s="37" t="s">
        <v>0</v>
      </c>
      <c r="D169" s="104">
        <f>SUM(D138:D168)</f>
        <v>1044</v>
      </c>
    </row>
    <row r="170" spans="1:4" ht="5.25" customHeight="1" x14ac:dyDescent="0.25">
      <c r="A170" s="73"/>
      <c r="B170" s="58"/>
      <c r="C170" s="59"/>
      <c r="D170" s="115"/>
    </row>
    <row r="171" spans="1:4" ht="16.5" customHeight="1" x14ac:dyDescent="0.25">
      <c r="A171" s="43"/>
      <c r="B171" s="38"/>
      <c r="C171" s="60" t="s">
        <v>101</v>
      </c>
      <c r="D171" s="104" t="s">
        <v>2</v>
      </c>
    </row>
    <row r="172" spans="1:4" ht="15" customHeight="1" x14ac:dyDescent="0.25">
      <c r="A172" s="71">
        <v>6310</v>
      </c>
      <c r="B172" s="52">
        <v>5163</v>
      </c>
      <c r="C172" s="53" t="s">
        <v>95</v>
      </c>
      <c r="D172" s="116">
        <v>8</v>
      </c>
    </row>
    <row r="173" spans="1:4" ht="15" customHeight="1" x14ac:dyDescent="0.25">
      <c r="A173" s="71">
        <v>6399</v>
      </c>
      <c r="B173" s="52">
        <v>5362</v>
      </c>
      <c r="C173" s="24" t="s">
        <v>100</v>
      </c>
      <c r="D173" s="116">
        <v>170</v>
      </c>
    </row>
    <row r="174" spans="1:4" ht="15" customHeight="1" x14ac:dyDescent="0.25">
      <c r="A174" s="71">
        <v>6330</v>
      </c>
      <c r="B174" s="52">
        <v>5345</v>
      </c>
      <c r="C174" s="24" t="s">
        <v>146</v>
      </c>
      <c r="D174" s="116">
        <v>0</v>
      </c>
    </row>
    <row r="175" spans="1:4" ht="12.75" customHeight="1" x14ac:dyDescent="0.25">
      <c r="A175" s="71">
        <v>6320</v>
      </c>
      <c r="B175" s="52">
        <v>5163</v>
      </c>
      <c r="C175" s="53" t="s">
        <v>95</v>
      </c>
      <c r="D175" s="116">
        <v>24</v>
      </c>
    </row>
    <row r="176" spans="1:4" ht="15" customHeight="1" x14ac:dyDescent="0.25">
      <c r="A176" s="42"/>
      <c r="B176" s="36"/>
      <c r="C176" s="37"/>
      <c r="D176" s="104">
        <f>SUM(D172:D175)</f>
        <v>202</v>
      </c>
    </row>
    <row r="177" spans="1:5" ht="4.5" customHeight="1" x14ac:dyDescent="0.25">
      <c r="A177" s="73"/>
      <c r="B177" s="58"/>
      <c r="C177" s="59"/>
      <c r="D177" s="115"/>
    </row>
    <row r="178" spans="1:5" ht="15" customHeight="1" x14ac:dyDescent="0.25">
      <c r="A178" s="43"/>
      <c r="B178" s="38"/>
      <c r="C178" s="60" t="s">
        <v>130</v>
      </c>
      <c r="D178" s="104" t="s">
        <v>2</v>
      </c>
    </row>
    <row r="179" spans="1:5" ht="15" customHeight="1" x14ac:dyDescent="0.25">
      <c r="A179" s="71">
        <v>6402</v>
      </c>
      <c r="B179" s="52">
        <v>5366</v>
      </c>
      <c r="C179" s="53" t="s">
        <v>131</v>
      </c>
      <c r="D179" s="116">
        <v>5</v>
      </c>
    </row>
    <row r="180" spans="1:5" ht="15" customHeight="1" x14ac:dyDescent="0.25">
      <c r="A180" s="71">
        <v>6402</v>
      </c>
      <c r="B180" s="52">
        <v>5367</v>
      </c>
      <c r="C180" s="53" t="s">
        <v>147</v>
      </c>
      <c r="D180" s="116">
        <v>20</v>
      </c>
    </row>
    <row r="181" spans="1:5" ht="15" customHeight="1" x14ac:dyDescent="0.25">
      <c r="A181" s="42"/>
      <c r="B181" s="36"/>
      <c r="C181" s="37"/>
      <c r="D181" s="104">
        <v>25</v>
      </c>
    </row>
    <row r="182" spans="1:5" ht="8.25" customHeight="1" x14ac:dyDescent="0.25">
      <c r="A182" s="73"/>
      <c r="B182" s="58"/>
      <c r="C182" s="59"/>
      <c r="D182" s="115"/>
    </row>
    <row r="183" spans="1:5" ht="20.25" x14ac:dyDescent="0.3">
      <c r="A183" s="69"/>
      <c r="B183" s="46"/>
      <c r="C183" s="47" t="s">
        <v>102</v>
      </c>
      <c r="D183" s="118">
        <f>SUM(D19+D23+D28+D37+D60+D79+D105+D122+D126+D135+D169+D176+D181)</f>
        <v>3188</v>
      </c>
    </row>
    <row r="184" spans="1:5" ht="5.25" customHeight="1" x14ac:dyDescent="0.25">
      <c r="A184" s="41"/>
      <c r="B184" s="24"/>
      <c r="C184" s="24"/>
      <c r="D184" s="105"/>
    </row>
    <row r="185" spans="1:5" ht="20.25" x14ac:dyDescent="0.3">
      <c r="A185" s="74"/>
      <c r="B185" s="61"/>
      <c r="C185" s="62" t="s">
        <v>103</v>
      </c>
      <c r="D185" s="119" t="s">
        <v>2</v>
      </c>
    </row>
    <row r="186" spans="1:5" ht="9" customHeight="1" x14ac:dyDescent="0.3">
      <c r="A186" s="75"/>
      <c r="B186" s="63"/>
      <c r="C186" s="64"/>
      <c r="D186" s="120"/>
    </row>
    <row r="187" spans="1:5" ht="15" customHeight="1" x14ac:dyDescent="0.25">
      <c r="A187" s="126" t="s">
        <v>28</v>
      </c>
      <c r="B187" s="121" t="s">
        <v>18</v>
      </c>
      <c r="C187" s="65" t="s">
        <v>157</v>
      </c>
      <c r="D187" s="122"/>
    </row>
    <row r="188" spans="1:5" ht="15" customHeight="1" x14ac:dyDescent="0.25">
      <c r="A188" s="72">
        <v>2212</v>
      </c>
      <c r="B188" s="56">
        <v>6121</v>
      </c>
      <c r="C188" s="44" t="s">
        <v>158</v>
      </c>
      <c r="D188" s="114">
        <v>200</v>
      </c>
      <c r="E188" s="18" t="s">
        <v>0</v>
      </c>
    </row>
    <row r="189" spans="1:5" ht="15" customHeight="1" x14ac:dyDescent="0.25">
      <c r="A189" s="72">
        <v>2219</v>
      </c>
      <c r="B189" s="56">
        <v>6121</v>
      </c>
      <c r="C189" s="44" t="s">
        <v>159</v>
      </c>
      <c r="D189" s="114">
        <v>100</v>
      </c>
    </row>
    <row r="190" spans="1:5" ht="15" customHeight="1" x14ac:dyDescent="0.25">
      <c r="A190" s="76" t="s">
        <v>0</v>
      </c>
      <c r="B190" s="65" t="s">
        <v>0</v>
      </c>
      <c r="C190" s="66"/>
      <c r="D190" s="122">
        <v>300</v>
      </c>
    </row>
    <row r="191" spans="1:5" ht="15" customHeight="1" x14ac:dyDescent="0.3">
      <c r="A191" s="75"/>
      <c r="B191" s="63"/>
      <c r="C191" s="64"/>
      <c r="D191" s="120"/>
    </row>
    <row r="192" spans="1:5" ht="15" customHeight="1" x14ac:dyDescent="0.25">
      <c r="A192" s="126" t="s">
        <v>28</v>
      </c>
      <c r="B192" s="121" t="s">
        <v>18</v>
      </c>
      <c r="C192" s="97" t="s">
        <v>149</v>
      </c>
      <c r="D192" s="98"/>
    </row>
    <row r="193" spans="1:5" ht="15" customHeight="1" x14ac:dyDescent="0.25">
      <c r="A193" s="29">
        <v>6112</v>
      </c>
      <c r="B193" s="20">
        <v>6901</v>
      </c>
      <c r="C193" s="44" t="s">
        <v>160</v>
      </c>
      <c r="D193" s="114">
        <v>500</v>
      </c>
      <c r="E193" s="18" t="s">
        <v>0</v>
      </c>
    </row>
    <row r="194" spans="1:5" ht="15" customHeight="1" x14ac:dyDescent="0.25">
      <c r="A194" s="76" t="s">
        <v>0</v>
      </c>
      <c r="B194" s="65" t="s">
        <v>0</v>
      </c>
      <c r="C194" s="66"/>
      <c r="D194" s="122">
        <f>SUM(D192:D193)</f>
        <v>500</v>
      </c>
    </row>
    <row r="195" spans="1:5" ht="5.25" customHeight="1" x14ac:dyDescent="0.3">
      <c r="A195" s="75"/>
      <c r="B195" s="63"/>
      <c r="C195" s="64"/>
      <c r="D195" s="120"/>
    </row>
    <row r="196" spans="1:5" ht="6.75" customHeight="1" x14ac:dyDescent="0.25">
      <c r="A196" s="77"/>
      <c r="B196" s="67"/>
      <c r="C196" s="45"/>
      <c r="D196" s="123"/>
    </row>
    <row r="197" spans="1:5" ht="20.25" x14ac:dyDescent="0.3">
      <c r="A197" s="74"/>
      <c r="B197" s="61"/>
      <c r="C197" s="62" t="s">
        <v>104</v>
      </c>
      <c r="D197" s="124">
        <f>SUM(D194+D190)</f>
        <v>800</v>
      </c>
    </row>
    <row r="198" spans="1:5" ht="7.5" customHeight="1" x14ac:dyDescent="0.25">
      <c r="A198" s="72"/>
      <c r="B198" s="56"/>
      <c r="C198" s="44"/>
      <c r="D198" s="114"/>
    </row>
    <row r="199" spans="1:5" ht="0.75" customHeight="1" x14ac:dyDescent="0.25">
      <c r="A199" s="41"/>
      <c r="B199" s="24"/>
      <c r="C199" s="24"/>
      <c r="D199" s="125"/>
    </row>
    <row r="200" spans="1:5" ht="21" thickBot="1" x14ac:dyDescent="0.35">
      <c r="A200" s="33" t="s">
        <v>12</v>
      </c>
      <c r="B200" s="34"/>
      <c r="C200" s="34"/>
      <c r="D200" s="108">
        <f>SUM(D183+D197)</f>
        <v>3988</v>
      </c>
    </row>
    <row r="201" spans="1:5" x14ac:dyDescent="0.25">
      <c r="D201" s="93"/>
    </row>
    <row r="202" spans="1:5" x14ac:dyDescent="0.25">
      <c r="D202" s="93"/>
    </row>
    <row r="203" spans="1:5" x14ac:dyDescent="0.25">
      <c r="D203" s="93"/>
    </row>
    <row r="204" spans="1:5" x14ac:dyDescent="0.25">
      <c r="D204" s="93"/>
    </row>
    <row r="205" spans="1:5" x14ac:dyDescent="0.25">
      <c r="D205" s="93"/>
    </row>
    <row r="206" spans="1:5" x14ac:dyDescent="0.25">
      <c r="D206" s="93"/>
    </row>
    <row r="207" spans="1:5" x14ac:dyDescent="0.25">
      <c r="D207" s="93"/>
    </row>
    <row r="208" spans="1:5" x14ac:dyDescent="0.25">
      <c r="D208" s="93"/>
    </row>
    <row r="209" spans="4:4" x14ac:dyDescent="0.25">
      <c r="D209" s="93"/>
    </row>
    <row r="210" spans="4:4" x14ac:dyDescent="0.25">
      <c r="D210" s="93"/>
    </row>
    <row r="211" spans="4:4" x14ac:dyDescent="0.25">
      <c r="D211" s="93"/>
    </row>
    <row r="212" spans="4:4" x14ac:dyDescent="0.25">
      <c r="D212" s="93"/>
    </row>
    <row r="213" spans="4:4" x14ac:dyDescent="0.25">
      <c r="D213" s="93"/>
    </row>
    <row r="214" spans="4:4" x14ac:dyDescent="0.25">
      <c r="D214" s="93"/>
    </row>
    <row r="215" spans="4:4" x14ac:dyDescent="0.25">
      <c r="D215" s="93"/>
    </row>
    <row r="216" spans="4:4" x14ac:dyDescent="0.25">
      <c r="D216" s="93"/>
    </row>
    <row r="217" spans="4:4" x14ac:dyDescent="0.25">
      <c r="D217" s="93"/>
    </row>
    <row r="218" spans="4:4" x14ac:dyDescent="0.25">
      <c r="D218" s="93"/>
    </row>
    <row r="219" spans="4:4" x14ac:dyDescent="0.25">
      <c r="D219" s="93"/>
    </row>
    <row r="220" spans="4:4" x14ac:dyDescent="0.25">
      <c r="D220" s="93"/>
    </row>
    <row r="221" spans="4:4" x14ac:dyDescent="0.25">
      <c r="D221" s="93"/>
    </row>
    <row r="222" spans="4:4" x14ac:dyDescent="0.25">
      <c r="D222" s="93"/>
    </row>
    <row r="223" spans="4:4" x14ac:dyDescent="0.25">
      <c r="D223" s="93"/>
    </row>
    <row r="224" spans="4:4" x14ac:dyDescent="0.25">
      <c r="D224" s="93"/>
    </row>
    <row r="225" spans="4:4" x14ac:dyDescent="0.25">
      <c r="D225" s="93"/>
    </row>
    <row r="226" spans="4:4" x14ac:dyDescent="0.25">
      <c r="D226" s="93"/>
    </row>
    <row r="227" spans="4:4" x14ac:dyDescent="0.25">
      <c r="D227" s="93"/>
    </row>
    <row r="228" spans="4:4" x14ac:dyDescent="0.25">
      <c r="D228" s="93"/>
    </row>
    <row r="229" spans="4:4" x14ac:dyDescent="0.25">
      <c r="D229" s="93"/>
    </row>
    <row r="230" spans="4:4" x14ac:dyDescent="0.25">
      <c r="D230" s="93"/>
    </row>
    <row r="231" spans="4:4" x14ac:dyDescent="0.25">
      <c r="D231" s="93"/>
    </row>
  </sheetData>
  <phoneticPr fontId="0" type="noConversion"/>
  <pageMargins left="0.78740157480314965" right="0.23622047244094491" top="0.47244094488188981" bottom="0.35433070866141736" header="0.43307086614173229" footer="0.35433070866141736"/>
  <pageSetup paperSize="9" scale="9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Přehled</vt:lpstr>
      <vt:lpstr>Příjmy</vt:lpstr>
      <vt:lpstr>Výdaje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</dc:creator>
  <cp:lastModifiedBy>Admin</cp:lastModifiedBy>
  <cp:lastPrinted>2010-11-23T22:29:49Z</cp:lastPrinted>
  <dcterms:created xsi:type="dcterms:W3CDTF">2007-11-07T13:21:13Z</dcterms:created>
  <dcterms:modified xsi:type="dcterms:W3CDTF">2012-12-03T08:35:59Z</dcterms:modified>
</cp:coreProperties>
</file>