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205"/>
  </bookViews>
  <sheets>
    <sheet name="úvod" sheetId="1" r:id="rId1"/>
    <sheet name="Přehled" sheetId="2" r:id="rId2"/>
    <sheet name="Příjmy" sheetId="3" r:id="rId3"/>
    <sheet name="Výdaje" sheetId="4" r:id="rId4"/>
  </sheets>
  <calcPr calcId="125725"/>
</workbook>
</file>

<file path=xl/calcChain.xml><?xml version="1.0" encoding="utf-8"?>
<calcChain xmlns="http://schemas.openxmlformats.org/spreadsheetml/2006/main">
  <c r="D201" i="4"/>
  <c r="D190"/>
  <c r="D55" i="3" l="1"/>
  <c r="D182" i="4"/>
  <c r="D28" l="1"/>
  <c r="D35"/>
  <c r="D105" l="1"/>
  <c r="D76"/>
  <c r="D198"/>
  <c r="D14" i="3"/>
  <c r="D18" s="1"/>
  <c r="D7" i="2"/>
  <c r="D175" i="4"/>
  <c r="D21"/>
  <c r="D59"/>
  <c r="D122"/>
  <c r="D139"/>
  <c r="D60" i="3"/>
  <c r="D8" i="2" s="1"/>
  <c r="D65" i="3"/>
  <c r="D9" i="2" s="1"/>
  <c r="D184" i="4" l="1"/>
  <c r="D15" i="2"/>
  <c r="D6"/>
  <c r="D10" s="1"/>
  <c r="D67" i="3"/>
  <c r="D204" i="4" l="1"/>
  <c r="D14" i="2"/>
  <c r="D16" s="1"/>
  <c r="D19" s="1"/>
  <c r="D23" l="1"/>
  <c r="D26" s="1"/>
</calcChain>
</file>

<file path=xl/sharedStrings.xml><?xml version="1.0" encoding="utf-8"?>
<sst xmlns="http://schemas.openxmlformats.org/spreadsheetml/2006/main" count="368" uniqueCount="168">
  <si>
    <t xml:space="preserve"> </t>
  </si>
  <si>
    <t>I.</t>
  </si>
  <si>
    <t>rozpočet</t>
  </si>
  <si>
    <t>z toho</t>
  </si>
  <si>
    <t xml:space="preserve">                           Příjmy celkem:</t>
  </si>
  <si>
    <t>II.</t>
  </si>
  <si>
    <t>Běžné výdaje</t>
  </si>
  <si>
    <t>Kapitálové výdaje</t>
  </si>
  <si>
    <t xml:space="preserve">                            Výdaje celkem </t>
  </si>
  <si>
    <t>III.</t>
  </si>
  <si>
    <t>SALDO: příjmů a výdajů</t>
  </si>
  <si>
    <t>IV.</t>
  </si>
  <si>
    <t>Změna stavu krát.prostředků na účtě</t>
  </si>
  <si>
    <t>Financování celkem</t>
  </si>
  <si>
    <t>položka</t>
  </si>
  <si>
    <t>1. třída - daňové</t>
  </si>
  <si>
    <t>Daň z příjmů právnických osob</t>
  </si>
  <si>
    <t>Daň z přidané hodnoty</t>
  </si>
  <si>
    <t>Daň z nemovitostí</t>
  </si>
  <si>
    <t>Daňové příjmy celkem</t>
  </si>
  <si>
    <t>§</t>
  </si>
  <si>
    <t>2. třída - nedaňové</t>
  </si>
  <si>
    <t xml:space="preserve">Příjmy z pronájmu pozemků  </t>
  </si>
  <si>
    <t>Příjmy z poskytování služeb a výrobků</t>
  </si>
  <si>
    <t>Přijaté nekapitálové příspěvky a náhrady</t>
  </si>
  <si>
    <t>Příjmy z prodeje zboží</t>
  </si>
  <si>
    <t>Příjmy z úroků</t>
  </si>
  <si>
    <t>Nedaňové příjmy celkem</t>
  </si>
  <si>
    <t>3. třída - kapitálové</t>
  </si>
  <si>
    <t>Příjmy z prodeje pozemků</t>
  </si>
  <si>
    <t>Kapitálové příjmy celkem</t>
  </si>
  <si>
    <t>4. třída - dotace</t>
  </si>
  <si>
    <t>Příjmy celkem:</t>
  </si>
  <si>
    <t>5. třída - běžné výdaje</t>
  </si>
  <si>
    <t>22 doprava</t>
  </si>
  <si>
    <t>Nákup materiálu</t>
  </si>
  <si>
    <t>23 voda</t>
  </si>
  <si>
    <t>Nákup ostatních služeb</t>
  </si>
  <si>
    <t>2321 Odvád.a čišť.odp.vod a nakl.s kaly</t>
  </si>
  <si>
    <t>Studená voda</t>
  </si>
  <si>
    <t>33 kultura</t>
  </si>
  <si>
    <t>Ostatní osobní výdaje</t>
  </si>
  <si>
    <t>Elektrická energie</t>
  </si>
  <si>
    <t>3319 Ostatní záležitosti kultury</t>
  </si>
  <si>
    <t>3399 Zálež.kultury, církví a sděl.prostředků</t>
  </si>
  <si>
    <t>Pohoštění</t>
  </si>
  <si>
    <t>Dary obyvatelstvu</t>
  </si>
  <si>
    <t>Věcné dary</t>
  </si>
  <si>
    <t>34 tělesná výchova a zájmová činnost</t>
  </si>
  <si>
    <t>3419 Ost.tělovýchovná činnost</t>
  </si>
  <si>
    <t>3533 Zdravotnická záchranná služba</t>
  </si>
  <si>
    <t>36 komunální rozvoj</t>
  </si>
  <si>
    <t>3612 Bytové hospodářství</t>
  </si>
  <si>
    <t>Nájemné</t>
  </si>
  <si>
    <t>3631 Veřejné osvětlení</t>
  </si>
  <si>
    <t>3639 Komunální služby</t>
  </si>
  <si>
    <t>37 ochrana životního prostředí</t>
  </si>
  <si>
    <t>3721 Sběr a odvoz nebezpečných odpadů</t>
  </si>
  <si>
    <t>3722 Sběr a odvoz komunálních odpadů</t>
  </si>
  <si>
    <t>3745 Péče o vzhled obcí a veřejnou zeleň</t>
  </si>
  <si>
    <t>43 Sociální služby</t>
  </si>
  <si>
    <t>55 protipožární ochrana</t>
  </si>
  <si>
    <t xml:space="preserve">Drobný majetek </t>
  </si>
  <si>
    <t>Pohonné hmoty a maziva</t>
  </si>
  <si>
    <t>61 územní samospráva</t>
  </si>
  <si>
    <t>6112 Zastupitelstva obcí</t>
  </si>
  <si>
    <t>Odměny členů zastupitelstva obce</t>
  </si>
  <si>
    <t xml:space="preserve">Nákup ostatních služeb </t>
  </si>
  <si>
    <t>Cestovné</t>
  </si>
  <si>
    <t>6171 Činnost místní správy</t>
  </si>
  <si>
    <t xml:space="preserve">Ostatní osobní výdaje </t>
  </si>
  <si>
    <t>Tiskoviny</t>
  </si>
  <si>
    <t>Drobný hmotný dlouhodobý majetk</t>
  </si>
  <si>
    <t xml:space="preserve">Nákup zboží </t>
  </si>
  <si>
    <t>Voda</t>
  </si>
  <si>
    <t>Služby pošt</t>
  </si>
  <si>
    <t>Telefonní služby</t>
  </si>
  <si>
    <t>Služby peněžních ústavů</t>
  </si>
  <si>
    <t>Školení</t>
  </si>
  <si>
    <t>Programové vybavení</t>
  </si>
  <si>
    <t>Nákup kolků</t>
  </si>
  <si>
    <t>Platby daní a poplatků</t>
  </si>
  <si>
    <t>63 Finanční operace</t>
  </si>
  <si>
    <t>5. třída - celkem</t>
  </si>
  <si>
    <t>6. třída - kapitálové výdaje</t>
  </si>
  <si>
    <t>6. třída - celkem</t>
  </si>
  <si>
    <t>Mezisoučet</t>
  </si>
  <si>
    <t>3723 Sběr a odvoz ostatních odpadů</t>
  </si>
  <si>
    <t>Služby školení a vzdělávání</t>
  </si>
  <si>
    <t>Pevná paliva</t>
  </si>
  <si>
    <t>Správní poplatky</t>
  </si>
  <si>
    <t>10 lesní hospodářství</t>
  </si>
  <si>
    <t>1031 Pěstební činnost</t>
  </si>
  <si>
    <t>1036 Správa v lesním hospodářství</t>
  </si>
  <si>
    <t>3341 Rozhlas a televize</t>
  </si>
  <si>
    <t>Neinv.transf.občanským sdružením</t>
  </si>
  <si>
    <t>Neinv.transf.veřej.zdrav.zařízením</t>
  </si>
  <si>
    <t>3632 Pohřebnictví</t>
  </si>
  <si>
    <t xml:space="preserve">Zdravotní pojištění </t>
  </si>
  <si>
    <t>3412 Sportovní zařízení v majetku obce</t>
  </si>
  <si>
    <t>1032 Podpora ostatních produkčních činností</t>
  </si>
  <si>
    <t>Neinv.transfery církvím a náb.spol.</t>
  </si>
  <si>
    <t>Pov.poj.na úrazové pojištění</t>
  </si>
  <si>
    <t>Neinv.transfery občanským sdružením</t>
  </si>
  <si>
    <t>Aktivní krát.operace řízení likvidity</t>
  </si>
  <si>
    <t>Neinv.transf.neziskovým org.</t>
  </si>
  <si>
    <t>3543 Pomoc zdravoně postiženým</t>
  </si>
  <si>
    <t>Ost.neinv.transfery obyv.</t>
  </si>
  <si>
    <t>Ochranné pomůcky</t>
  </si>
  <si>
    <t>Výdaje na knihy, učebnice a tisk</t>
  </si>
  <si>
    <t>Drobný hmotný dlouhodobý majetek</t>
  </si>
  <si>
    <t>zastupitelstva, na kterém bude návrh rozpočtu projednán.</t>
  </si>
  <si>
    <t>Připomínky k návrhu rozpočtu mohou občané obce uplatnit buď písemně</t>
  </si>
  <si>
    <t>ve lhůtě 15 dnů od jeho zveřejnění nebo ústně na zasedání</t>
  </si>
  <si>
    <t>Platy zaměstanců v pracovním poměru</t>
  </si>
  <si>
    <t>Pov.poj.na soc.zabezpečení</t>
  </si>
  <si>
    <t>Pov.poj.na veřej.zdravot.poj.</t>
  </si>
  <si>
    <t>52 Civilní připravenost na krizové stavy</t>
  </si>
  <si>
    <t>Nespecifikované rezervy</t>
  </si>
  <si>
    <t xml:space="preserve">   Návrh rozpočtu </t>
  </si>
  <si>
    <t xml:space="preserve">                   Návrh rozpočtu</t>
  </si>
  <si>
    <t>3613 Nebytové hospodářství</t>
  </si>
  <si>
    <t>3735 Využívání a zneškodňování kom.odpadů</t>
  </si>
  <si>
    <t>6310 Obecné příjmy z finan.operací</t>
  </si>
  <si>
    <t>2119 Ostatní záležitosti těžebního prům.</t>
  </si>
  <si>
    <t>Příjmy z pronájmu movitých věcí</t>
  </si>
  <si>
    <t>Daň z příjmů fyz. osob ze  závislé činnosti</t>
  </si>
  <si>
    <t>Daň z příjmů fyz.osob se sam.výděl.činnosti</t>
  </si>
  <si>
    <t>Daň z příjmů právnických osob za obce</t>
  </si>
  <si>
    <t>Poplatek za provoz systému shr., sběru KO</t>
  </si>
  <si>
    <t>Poplatek ze psů</t>
  </si>
  <si>
    <t>Příjem z úhrad dobývacího prostoru</t>
  </si>
  <si>
    <t>Příjmy z pronájmů ostatních nemovitostí</t>
  </si>
  <si>
    <t>Ost.neinv.tansfery (Lučina)</t>
  </si>
  <si>
    <t>Neinv.transfery obcím (veřejnopráv.smlouva)</t>
  </si>
  <si>
    <t>Přijaté transfery celkem</t>
  </si>
  <si>
    <t>Přijaté transfery</t>
  </si>
  <si>
    <t>Daňové  příjmy</t>
  </si>
  <si>
    <t>Nedaňové příjmy</t>
  </si>
  <si>
    <t>Kapitálové příjmy</t>
  </si>
  <si>
    <t>Příjmy v  Kč</t>
  </si>
  <si>
    <t>Výdaje v Kč</t>
  </si>
  <si>
    <t>Financování v Kč</t>
  </si>
  <si>
    <t>Příjmy v Kč</t>
  </si>
  <si>
    <t>Výdaje v  Kč</t>
  </si>
  <si>
    <t>Daň z příjmů fyz.osob z kap. výnosů</t>
  </si>
  <si>
    <t>Neinvestiční přijaté transfery se SR v rámci souhrnného vztahu</t>
  </si>
  <si>
    <t>Odvod z loterií a podobných her</t>
  </si>
  <si>
    <t>Výdaje na dopravní územní obslužnost</t>
  </si>
  <si>
    <t>3326  Zachování a obnova hodnot míst.památek</t>
  </si>
  <si>
    <t>Plyn</t>
  </si>
  <si>
    <t>6402 Finanční vypořádání min.let</t>
  </si>
  <si>
    <t xml:space="preserve">Budovy, stavby </t>
  </si>
  <si>
    <t>2341 Vodní díla v zemědělské krajině</t>
  </si>
  <si>
    <t>2219 Ost.záležitosti pozemních komunikací</t>
  </si>
  <si>
    <t>2221 Provoz veřejné silniční dopravy</t>
  </si>
  <si>
    <t>Výdaje na dod.zajišť.opravy a údržby</t>
  </si>
  <si>
    <t>Převody z rozpočtových účtů</t>
  </si>
  <si>
    <t>Převody vlastním rozpočtovým účtům</t>
  </si>
  <si>
    <t xml:space="preserve">     na rok  2015</t>
  </si>
  <si>
    <t xml:space="preserve">                     na rok 2015</t>
  </si>
  <si>
    <t>Přijaté neinvestiční dary</t>
  </si>
  <si>
    <t>Příjaté vratky transferů od jiných veř.rozpočtů  UZ98348</t>
  </si>
  <si>
    <t>Příjaté vratky transferů od jiných veř.rozpočtů  UZ98187</t>
  </si>
  <si>
    <t>3330 Činnost registr.církví a nábožen.spol.</t>
  </si>
  <si>
    <t>Účelové inv.transfery fyzickým osobám</t>
  </si>
  <si>
    <t>36 bydlení, komunální služby</t>
  </si>
  <si>
    <t>Ost.nákup dlouh.nehm.m. - územní plán</t>
  </si>
</sst>
</file>

<file path=xl/styles.xml><?xml version="1.0" encoding="utf-8"?>
<styleSheet xmlns="http://schemas.openxmlformats.org/spreadsheetml/2006/main">
  <numFmts count="1">
    <numFmt numFmtId="164" formatCode="#,##0.000"/>
  </numFmts>
  <fonts count="27">
    <font>
      <sz val="10"/>
      <name val="Arial"/>
      <family val="2"/>
      <charset val="238"/>
    </font>
    <font>
      <sz val="48"/>
      <name val="Arial"/>
      <family val="2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6"/>
      <color indexed="13"/>
      <name val="Times New Roman"/>
      <family val="1"/>
      <charset val="238"/>
    </font>
    <font>
      <b/>
      <sz val="16"/>
      <color indexed="1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13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indexed="13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48"/>
      <color rgb="FFC00000"/>
      <name val="Times New Roman CE"/>
      <family val="1"/>
      <charset val="238"/>
    </font>
    <font>
      <b/>
      <i/>
      <sz val="48"/>
      <color rgb="FFC00000"/>
      <name val="Arial CE"/>
      <family val="2"/>
      <charset val="238"/>
    </font>
    <font>
      <b/>
      <sz val="48"/>
      <color rgb="FFC00000"/>
      <name val="Arial"/>
      <family val="2"/>
      <charset val="238"/>
    </font>
    <font>
      <b/>
      <i/>
      <sz val="10"/>
      <color rgb="FFC00000"/>
      <name val="Arial CE"/>
      <family val="2"/>
      <charset val="238"/>
    </font>
    <font>
      <b/>
      <sz val="10"/>
      <color rgb="FFC00000"/>
      <name val="Arial"/>
      <family val="2"/>
      <charset val="238"/>
    </font>
    <font>
      <b/>
      <i/>
      <sz val="16"/>
      <color rgb="FFC00000"/>
      <name val="Times New Roman"/>
      <family val="1"/>
      <charset val="238"/>
    </font>
    <font>
      <sz val="8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5" tint="0.79998168889431442"/>
        <bgColor indexed="35"/>
      </patternFill>
    </fill>
    <fill>
      <patternFill patternType="solid">
        <fgColor theme="5" tint="0.79998168889431442"/>
        <bgColor indexed="34"/>
      </patternFill>
    </fill>
    <fill>
      <patternFill patternType="solid">
        <fgColor theme="5" tint="0.79998168889431442"/>
        <bgColor indexed="49"/>
      </patternFill>
    </fill>
    <fill>
      <patternFill patternType="solid">
        <fgColor indexed="9"/>
        <bgColor indexed="27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2" borderId="0" xfId="0" applyFill="1" applyBorder="1"/>
    <xf numFmtId="0" fontId="0" fillId="0" borderId="0" xfId="0" applyBorder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14" fontId="0" fillId="0" borderId="0" xfId="0" applyNumberFormat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NumberFormat="1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4" fillId="0" borderId="0" xfId="0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4" fillId="0" borderId="1" xfId="0" applyFont="1" applyFill="1" applyBorder="1"/>
    <xf numFmtId="0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Fill="1" applyBorder="1"/>
    <xf numFmtId="0" fontId="5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5" fillId="0" borderId="4" xfId="0" applyFont="1" applyBorder="1"/>
    <xf numFmtId="0" fontId="9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13" fillId="0" borderId="1" xfId="0" applyNumberFormat="1" applyFont="1" applyBorder="1" applyAlignment="1">
      <alignment horizontal="left"/>
    </xf>
    <xf numFmtId="0" fontId="13" fillId="0" borderId="1" xfId="0" applyFont="1" applyBorder="1"/>
    <xf numFmtId="0" fontId="9" fillId="0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13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13" fillId="0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13" fillId="2" borderId="1" xfId="0" applyFont="1" applyFill="1" applyBorder="1"/>
    <xf numFmtId="0" fontId="15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15" fillId="0" borderId="1" xfId="0" applyFont="1" applyFill="1" applyBorder="1"/>
    <xf numFmtId="0" fontId="5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5" fillId="3" borderId="4" xfId="0" applyFont="1" applyFill="1" applyBorder="1"/>
    <xf numFmtId="0" fontId="15" fillId="0" borderId="4" xfId="0" applyFont="1" applyFill="1" applyBorder="1"/>
    <xf numFmtId="0" fontId="5" fillId="0" borderId="0" xfId="0" applyNumberFormat="1" applyFont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0" borderId="10" xfId="0" applyBorder="1"/>
    <xf numFmtId="0" fontId="0" fillId="0" borderId="11" xfId="0" applyBorder="1"/>
    <xf numFmtId="0" fontId="4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3" fontId="6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left"/>
    </xf>
    <xf numFmtId="14" fontId="4" fillId="0" borderId="0" xfId="0" applyNumberFormat="1" applyFont="1" applyBorder="1"/>
    <xf numFmtId="0" fontId="13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20" fillId="0" borderId="0" xfId="0" applyFont="1" applyBorder="1"/>
    <xf numFmtId="0" fontId="21" fillId="0" borderId="0" xfId="0" applyFont="1" applyBorder="1"/>
    <xf numFmtId="0" fontId="22" fillId="0" borderId="0" xfId="0" applyFont="1" applyBorder="1"/>
    <xf numFmtId="0" fontId="22" fillId="0" borderId="11" xfId="0" applyFont="1" applyBorder="1"/>
    <xf numFmtId="0" fontId="23" fillId="0" borderId="0" xfId="0" applyFont="1" applyBorder="1"/>
    <xf numFmtId="0" fontId="24" fillId="0" borderId="11" xfId="0" applyFont="1" applyBorder="1"/>
    <xf numFmtId="0" fontId="25" fillId="0" borderId="0" xfId="0" applyFont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/>
    <xf numFmtId="0" fontId="4" fillId="4" borderId="1" xfId="0" applyFont="1" applyFill="1" applyBorder="1"/>
    <xf numFmtId="0" fontId="7" fillId="4" borderId="4" xfId="0" applyFont="1" applyFill="1" applyBorder="1" applyAlignment="1">
      <alignment horizontal="center"/>
    </xf>
    <xf numFmtId="0" fontId="7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6" xfId="0" applyFont="1" applyFill="1" applyBorder="1"/>
    <xf numFmtId="0" fontId="7" fillId="4" borderId="2" xfId="0" applyFont="1" applyFill="1" applyBorder="1"/>
    <xf numFmtId="3" fontId="8" fillId="4" borderId="15" xfId="0" applyNumberFormat="1" applyFont="1" applyFill="1" applyBorder="1" applyAlignment="1">
      <alignment horizontal="center"/>
    </xf>
    <xf numFmtId="3" fontId="10" fillId="2" borderId="16" xfId="0" applyNumberFormat="1" applyFont="1" applyFill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3" fontId="18" fillId="0" borderId="16" xfId="0" applyNumberFormat="1" applyFont="1" applyBorder="1" applyAlignment="1">
      <alignment horizontal="center"/>
    </xf>
    <xf numFmtId="3" fontId="8" fillId="4" borderId="17" xfId="0" applyNumberFormat="1" applyFont="1" applyFill="1" applyBorder="1" applyAlignment="1">
      <alignment horizontal="center"/>
    </xf>
    <xf numFmtId="3" fontId="8" fillId="4" borderId="16" xfId="0" applyNumberFormat="1" applyFont="1" applyFill="1" applyBorder="1" applyAlignment="1">
      <alignment horizontal="center"/>
    </xf>
    <xf numFmtId="3" fontId="8" fillId="0" borderId="16" xfId="0" applyNumberFormat="1" applyFont="1" applyFill="1" applyBorder="1" applyAlignment="1">
      <alignment horizontal="center"/>
    </xf>
    <xf numFmtId="3" fontId="10" fillId="0" borderId="16" xfId="0" applyNumberFormat="1" applyFont="1" applyFill="1" applyBorder="1" applyAlignment="1">
      <alignment horizontal="center"/>
    </xf>
    <xf numFmtId="3" fontId="6" fillId="0" borderId="16" xfId="0" applyNumberFormat="1" applyFont="1" applyFill="1" applyBorder="1" applyAlignment="1">
      <alignment horizontal="center"/>
    </xf>
    <xf numFmtId="3" fontId="10" fillId="3" borderId="16" xfId="0" applyNumberFormat="1" applyFont="1" applyFill="1" applyBorder="1" applyAlignment="1">
      <alignment horizontal="center"/>
    </xf>
    <xf numFmtId="3" fontId="6" fillId="3" borderId="16" xfId="0" applyNumberFormat="1" applyFont="1" applyFill="1" applyBorder="1" applyAlignment="1">
      <alignment horizontal="center"/>
    </xf>
    <xf numFmtId="3" fontId="14" fillId="0" borderId="16" xfId="0" applyNumberFormat="1" applyFont="1" applyFill="1" applyBorder="1" applyAlignment="1">
      <alignment horizontal="center"/>
    </xf>
    <xf numFmtId="3" fontId="16" fillId="3" borderId="16" xfId="0" applyNumberFormat="1" applyFont="1" applyFill="1" applyBorder="1" applyAlignment="1">
      <alignment horizontal="center"/>
    </xf>
    <xf numFmtId="3" fontId="17" fillId="0" borderId="16" xfId="0" applyNumberFormat="1" applyFont="1" applyFill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11" fillId="5" borderId="4" xfId="0" applyFont="1" applyFill="1" applyBorder="1"/>
    <xf numFmtId="0" fontId="11" fillId="5" borderId="1" xfId="0" applyFont="1" applyFill="1" applyBorder="1"/>
    <xf numFmtId="0" fontId="4" fillId="5" borderId="1" xfId="0" applyFont="1" applyFill="1" applyBorder="1" applyAlignment="1">
      <alignment horizontal="center"/>
    </xf>
    <xf numFmtId="3" fontId="12" fillId="5" borderId="16" xfId="0" applyNumberFormat="1" applyFont="1" applyFill="1" applyBorder="1" applyAlignment="1">
      <alignment horizontal="center"/>
    </xf>
    <xf numFmtId="3" fontId="4" fillId="5" borderId="16" xfId="0" applyNumberFormat="1" applyFont="1" applyFill="1" applyBorder="1" applyAlignment="1">
      <alignment horizontal="center"/>
    </xf>
    <xf numFmtId="0" fontId="15" fillId="6" borderId="4" xfId="0" applyFont="1" applyFill="1" applyBorder="1"/>
    <xf numFmtId="0" fontId="15" fillId="6" borderId="1" xfId="0" applyFont="1" applyFill="1" applyBorder="1"/>
    <xf numFmtId="0" fontId="4" fillId="6" borderId="1" xfId="0" applyFont="1" applyFill="1" applyBorder="1" applyAlignment="1">
      <alignment horizontal="center"/>
    </xf>
    <xf numFmtId="3" fontId="16" fillId="6" borderId="16" xfId="0" applyNumberFormat="1" applyFont="1" applyFill="1" applyBorder="1" applyAlignment="1">
      <alignment horizontal="center"/>
    </xf>
    <xf numFmtId="3" fontId="4" fillId="6" borderId="16" xfId="0" applyNumberFormat="1" applyFont="1" applyFill="1" applyBorder="1" applyAlignment="1">
      <alignment horizontal="center"/>
    </xf>
    <xf numFmtId="0" fontId="2" fillId="0" borderId="11" xfId="0" applyFont="1" applyBorder="1"/>
    <xf numFmtId="0" fontId="3" fillId="0" borderId="11" xfId="0" applyFont="1" applyBorder="1"/>
    <xf numFmtId="0" fontId="0" fillId="0" borderId="0" xfId="0" applyBorder="1" applyAlignment="1">
      <alignment horizontal="center"/>
    </xf>
    <xf numFmtId="0" fontId="5" fillId="7" borderId="4" xfId="0" applyFont="1" applyFill="1" applyBorder="1"/>
    <xf numFmtId="0" fontId="5" fillId="7" borderId="1" xfId="0" applyFont="1" applyFill="1" applyBorder="1"/>
    <xf numFmtId="3" fontId="5" fillId="7" borderId="16" xfId="0" applyNumberFormat="1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1" xfId="0" applyFont="1" applyFill="1" applyBorder="1"/>
    <xf numFmtId="0" fontId="9" fillId="9" borderId="1" xfId="0" applyFont="1" applyFill="1" applyBorder="1" applyAlignment="1">
      <alignment horizontal="center"/>
    </xf>
    <xf numFmtId="3" fontId="10" fillId="8" borderId="16" xfId="0" applyNumberFormat="1" applyFont="1" applyFill="1" applyBorder="1" applyAlignment="1">
      <alignment horizontal="center"/>
    </xf>
    <xf numFmtId="164" fontId="6" fillId="10" borderId="16" xfId="0" applyNumberFormat="1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9" fillId="8" borderId="1" xfId="0" applyFont="1" applyFill="1" applyBorder="1"/>
    <xf numFmtId="0" fontId="13" fillId="10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F0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4</xdr:row>
      <xdr:rowOff>38100</xdr:rowOff>
    </xdr:to>
    <xdr:pic>
      <xdr:nvPicPr>
        <xdr:cNvPr id="1095" name="Obrázek 2" descr="logo_ZCH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591175" cy="1504950"/>
        </a:xfrm>
        <a:prstGeom prst="rect">
          <a:avLst/>
        </a:prstGeom>
        <a:noFill/>
        <a:ln w="15875" cap="rnd">
          <a:solidFill>
            <a:srgbClr val="FF0000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876300</xdr:colOff>
      <xdr:row>2</xdr:row>
      <xdr:rowOff>123825</xdr:rowOff>
    </xdr:to>
    <xdr:pic>
      <xdr:nvPicPr>
        <xdr:cNvPr id="2057" name="Obrázek 1" descr="logo_ZCH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09750" cy="581025"/>
        </a:xfrm>
        <a:prstGeom prst="rect">
          <a:avLst/>
        </a:prstGeom>
        <a:noFill/>
        <a:ln w="15875" cap="rnd">
          <a:solidFill>
            <a:srgbClr val="FF0000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1076325</xdr:colOff>
      <xdr:row>1</xdr:row>
      <xdr:rowOff>228600</xdr:rowOff>
    </xdr:to>
    <xdr:pic>
      <xdr:nvPicPr>
        <xdr:cNvPr id="3081" name="Obrázek 2" descr="logo_ZCH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14550" cy="485775"/>
        </a:xfrm>
        <a:prstGeom prst="rect">
          <a:avLst/>
        </a:prstGeom>
        <a:noFill/>
        <a:ln w="15875" cap="rnd">
          <a:solidFill>
            <a:srgbClr val="FF0000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2</xdr:row>
      <xdr:rowOff>238125</xdr:rowOff>
    </xdr:to>
    <xdr:pic>
      <xdr:nvPicPr>
        <xdr:cNvPr id="4105" name="Obrázek 1" descr="logo_ZCH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57425" cy="695325"/>
        </a:xfrm>
        <a:prstGeom prst="rect">
          <a:avLst/>
        </a:prstGeom>
        <a:noFill/>
        <a:ln w="15875" cap="rnd">
          <a:solidFill>
            <a:srgbClr val="FF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topLeftCell="A8" zoomScale="50" workbookViewId="0">
      <selection activeCell="B21" sqref="B21"/>
    </sheetView>
  </sheetViews>
  <sheetFormatPr defaultRowHeight="12.75"/>
  <cols>
    <col min="1" max="1" width="2.42578125" customWidth="1"/>
    <col min="2" max="2" width="6.140625" customWidth="1"/>
    <col min="3" max="3" width="0.140625" hidden="1" customWidth="1"/>
    <col min="4" max="4" width="6.42578125" customWidth="1"/>
    <col min="6" max="6" width="5.85546875" customWidth="1"/>
    <col min="9" max="9" width="3.42578125" customWidth="1"/>
    <col min="10" max="10" width="5.42578125" customWidth="1"/>
    <col min="11" max="11" width="26.7109375" customWidth="1"/>
  </cols>
  <sheetData>
    <row r="1" spans="1:17">
      <c r="A1" s="60"/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7">
      <c r="A2" s="63"/>
      <c r="B2" s="1"/>
      <c r="C2" s="1"/>
      <c r="D2" s="1"/>
      <c r="E2" s="1"/>
      <c r="F2" s="1"/>
      <c r="G2" s="1"/>
      <c r="H2" s="1"/>
      <c r="I2" s="1"/>
      <c r="J2" s="1"/>
      <c r="K2" s="64"/>
    </row>
    <row r="3" spans="1:17" ht="51" customHeight="1">
      <c r="A3" s="63"/>
      <c r="B3" s="1"/>
      <c r="C3" s="1"/>
      <c r="D3" s="1"/>
      <c r="E3" s="1"/>
      <c r="F3" s="1"/>
      <c r="G3" s="1"/>
      <c r="H3" s="1"/>
      <c r="I3" s="1"/>
      <c r="J3" s="1"/>
      <c r="K3" s="64"/>
    </row>
    <row r="4" spans="1:17" ht="39" customHeight="1">
      <c r="A4" s="63"/>
      <c r="B4" s="1"/>
      <c r="C4" s="1"/>
      <c r="D4" s="1"/>
      <c r="E4" s="1"/>
      <c r="F4" s="1"/>
      <c r="G4" s="1"/>
      <c r="H4" s="1"/>
      <c r="I4" s="1"/>
      <c r="J4" s="1"/>
      <c r="K4" s="64"/>
    </row>
    <row r="5" spans="1:17">
      <c r="A5" s="65"/>
      <c r="B5" s="2"/>
      <c r="C5" s="2"/>
      <c r="D5" s="2"/>
      <c r="E5" s="2"/>
      <c r="F5" s="2"/>
      <c r="G5" s="2"/>
      <c r="H5" s="2"/>
      <c r="I5" s="2"/>
      <c r="J5" s="2"/>
      <c r="K5" s="66"/>
    </row>
    <row r="6" spans="1:17">
      <c r="A6" s="65"/>
      <c r="B6" s="2"/>
      <c r="C6" s="2"/>
      <c r="D6" s="2"/>
      <c r="E6" s="2"/>
      <c r="F6" s="2"/>
      <c r="G6" s="2"/>
      <c r="H6" s="2"/>
      <c r="I6" s="2"/>
      <c r="J6" s="2"/>
      <c r="K6" s="66"/>
    </row>
    <row r="7" spans="1:17">
      <c r="A7" s="65"/>
      <c r="B7" s="2"/>
      <c r="C7" s="2"/>
      <c r="D7" s="2"/>
      <c r="E7" s="2"/>
      <c r="F7" s="2"/>
      <c r="G7" s="2"/>
      <c r="H7" s="2"/>
      <c r="I7" s="2"/>
      <c r="J7" s="2"/>
      <c r="K7" s="66"/>
    </row>
    <row r="8" spans="1:17" ht="65.25" customHeight="1">
      <c r="A8" s="65"/>
      <c r="B8" s="2"/>
      <c r="C8" s="2"/>
      <c r="D8" s="2"/>
      <c r="E8" s="2"/>
      <c r="F8" s="2"/>
      <c r="G8" s="2"/>
      <c r="H8" s="2"/>
      <c r="I8" s="2"/>
      <c r="J8" s="2"/>
      <c r="K8" s="66"/>
    </row>
    <row r="9" spans="1:17" ht="146.25" customHeight="1">
      <c r="A9" s="65"/>
      <c r="B9" s="79" t="s">
        <v>119</v>
      </c>
      <c r="C9" s="80"/>
      <c r="D9" s="80"/>
      <c r="E9" s="80"/>
      <c r="F9" s="80"/>
      <c r="G9" s="80"/>
      <c r="H9" s="80"/>
      <c r="I9" s="81"/>
      <c r="J9" s="81"/>
      <c r="K9" s="82"/>
      <c r="L9" s="3"/>
      <c r="M9" s="3"/>
      <c r="N9" s="3"/>
      <c r="O9" s="3"/>
      <c r="P9" s="125"/>
      <c r="Q9" s="3"/>
    </row>
    <row r="10" spans="1:17">
      <c r="A10" s="65"/>
      <c r="B10" s="83"/>
      <c r="C10" s="83"/>
      <c r="D10" s="83"/>
      <c r="E10" s="83"/>
      <c r="F10" s="83"/>
      <c r="G10" s="83"/>
      <c r="H10" s="83"/>
      <c r="I10" s="83"/>
      <c r="J10" s="83"/>
      <c r="K10" s="84"/>
      <c r="P10" s="125"/>
    </row>
    <row r="11" spans="1:17">
      <c r="A11" s="65"/>
      <c r="B11" s="83"/>
      <c r="C11" s="83"/>
      <c r="D11" s="83"/>
      <c r="E11" s="83"/>
      <c r="F11" s="83"/>
      <c r="G11" s="83"/>
      <c r="H11" s="83"/>
      <c r="I11" s="83"/>
      <c r="J11" s="83"/>
      <c r="K11" s="84"/>
      <c r="P11" s="125"/>
    </row>
    <row r="12" spans="1:17" ht="60.75">
      <c r="A12" s="65"/>
      <c r="B12" s="79" t="s">
        <v>159</v>
      </c>
      <c r="C12" s="83"/>
      <c r="D12" s="83"/>
      <c r="E12" s="83"/>
      <c r="F12" s="83"/>
      <c r="G12" s="83"/>
      <c r="H12" s="83"/>
      <c r="I12" s="83"/>
      <c r="J12" s="83"/>
      <c r="K12" s="84"/>
      <c r="O12" s="125"/>
    </row>
    <row r="13" spans="1:17" ht="44.25" customHeight="1">
      <c r="A13" s="65"/>
      <c r="B13" s="83"/>
      <c r="C13" s="83"/>
      <c r="D13" s="83"/>
      <c r="E13" s="83"/>
      <c r="F13" s="83"/>
      <c r="G13" s="83"/>
      <c r="H13" s="83"/>
      <c r="I13" s="83"/>
      <c r="J13" s="83"/>
      <c r="K13" s="84"/>
      <c r="O13" s="125"/>
    </row>
    <row r="14" spans="1:17" ht="16.5" customHeight="1">
      <c r="A14" s="65"/>
      <c r="B14" s="4"/>
      <c r="C14" s="4"/>
      <c r="D14" s="4"/>
      <c r="E14" s="4"/>
      <c r="F14" s="4"/>
      <c r="G14" s="4"/>
      <c r="H14" s="4"/>
      <c r="I14" s="4"/>
      <c r="J14" s="4"/>
      <c r="K14" s="66"/>
      <c r="M14" s="2"/>
      <c r="O14" s="125"/>
    </row>
    <row r="15" spans="1:17">
      <c r="A15" s="65"/>
      <c r="B15" s="2"/>
      <c r="C15" s="4"/>
      <c r="D15" s="4"/>
      <c r="E15" s="4"/>
      <c r="F15" s="4"/>
      <c r="G15" s="4"/>
      <c r="H15" s="4"/>
      <c r="I15" s="4"/>
      <c r="J15" s="4"/>
      <c r="K15" s="123"/>
      <c r="L15" s="2"/>
      <c r="M15" s="2"/>
    </row>
    <row r="16" spans="1:17">
      <c r="A16" s="65"/>
      <c r="B16" s="2"/>
      <c r="C16" s="5"/>
      <c r="D16" s="5"/>
      <c r="E16" s="5"/>
      <c r="F16" s="5"/>
      <c r="G16" s="5"/>
      <c r="H16" s="5"/>
      <c r="I16" s="5"/>
      <c r="J16" s="5"/>
      <c r="K16" s="124"/>
      <c r="L16" s="2"/>
      <c r="M16" s="2"/>
    </row>
    <row r="17" spans="1:13" ht="20.25">
      <c r="A17" s="67"/>
      <c r="B17" s="2"/>
      <c r="C17" s="76"/>
      <c r="D17" s="2"/>
      <c r="E17" s="2"/>
      <c r="F17" s="2"/>
      <c r="G17" s="2"/>
      <c r="H17" s="2"/>
      <c r="I17" s="2"/>
      <c r="J17" s="2"/>
      <c r="K17" s="66"/>
      <c r="L17" s="2"/>
      <c r="M17" s="2"/>
    </row>
    <row r="18" spans="1:13" ht="20.25">
      <c r="A18" s="67"/>
      <c r="B18" s="6"/>
      <c r="C18" s="6"/>
      <c r="D18" s="6"/>
      <c r="E18" s="6"/>
      <c r="F18" s="6"/>
      <c r="G18" s="6" t="s">
        <v>0</v>
      </c>
      <c r="H18" s="6" t="s">
        <v>0</v>
      </c>
      <c r="I18" s="6"/>
      <c r="J18" s="2"/>
      <c r="K18" s="66"/>
      <c r="M18" s="2"/>
    </row>
    <row r="19" spans="1:13" ht="20.25">
      <c r="A19" s="67"/>
      <c r="B19" s="2" t="s">
        <v>112</v>
      </c>
      <c r="C19" s="4"/>
      <c r="D19" s="4"/>
      <c r="E19" s="4"/>
      <c r="F19" s="4"/>
      <c r="G19" s="4"/>
      <c r="H19" s="4"/>
      <c r="I19" s="4"/>
      <c r="J19" s="4"/>
      <c r="K19" s="123"/>
      <c r="M19" s="2"/>
    </row>
    <row r="20" spans="1:13" ht="20.25">
      <c r="A20" s="67"/>
      <c r="B20" s="2" t="s">
        <v>113</v>
      </c>
      <c r="C20" s="5"/>
      <c r="D20" s="5"/>
      <c r="E20" s="5"/>
      <c r="F20" s="5"/>
      <c r="G20" s="5"/>
      <c r="H20" s="5"/>
      <c r="I20" s="5"/>
      <c r="J20" s="5"/>
      <c r="K20" s="124"/>
      <c r="M20" s="2"/>
    </row>
    <row r="21" spans="1:13" ht="20.25">
      <c r="A21" s="65"/>
      <c r="B21" s="2" t="s">
        <v>111</v>
      </c>
      <c r="C21" s="76"/>
      <c r="D21" s="2"/>
      <c r="E21" s="2"/>
      <c r="F21" s="2"/>
      <c r="G21" s="2"/>
      <c r="H21" s="2"/>
      <c r="I21" s="2"/>
      <c r="J21" s="2"/>
      <c r="K21" s="66"/>
      <c r="M21" s="2"/>
    </row>
    <row r="22" spans="1:13" ht="46.5" customHeight="1">
      <c r="A22" s="65"/>
      <c r="B22" s="125"/>
      <c r="C22" s="125"/>
      <c r="D22" s="125"/>
      <c r="E22" s="125"/>
      <c r="F22" s="125"/>
      <c r="G22" s="125"/>
      <c r="H22" s="2"/>
      <c r="I22" s="2"/>
      <c r="J22" s="2"/>
      <c r="K22" s="66"/>
    </row>
    <row r="23" spans="1:13" ht="38.25" customHeight="1">
      <c r="A23" s="65"/>
      <c r="B23" s="2" t="s">
        <v>0</v>
      </c>
      <c r="C23" s="2"/>
      <c r="D23" s="7" t="s">
        <v>0</v>
      </c>
      <c r="E23" s="2"/>
      <c r="F23" s="2"/>
      <c r="G23" s="2"/>
      <c r="H23" s="2"/>
      <c r="I23" s="2"/>
      <c r="J23" s="2"/>
      <c r="K23" s="66"/>
    </row>
    <row r="24" spans="1:13" ht="13.5" thickBot="1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70"/>
    </row>
  </sheetData>
  <mergeCells count="3">
    <mergeCell ref="P9:P11"/>
    <mergeCell ref="O12:O14"/>
    <mergeCell ref="B22:G22"/>
  </mergeCells>
  <phoneticPr fontId="0" type="noConversion"/>
  <pageMargins left="0.94" right="0.56999999999999995" top="0.82" bottom="0.51181102362204722" header="0.76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D67"/>
  <sheetViews>
    <sheetView workbookViewId="0">
      <selection activeCell="F1" sqref="F1"/>
    </sheetView>
  </sheetViews>
  <sheetFormatPr defaultRowHeight="15.75"/>
  <cols>
    <col min="1" max="2" width="7" style="8" customWidth="1"/>
    <col min="3" max="3" width="38" style="8" customWidth="1"/>
    <col min="4" max="4" width="21.85546875" style="73" customWidth="1"/>
    <col min="5" max="16384" width="9.140625" style="8"/>
  </cols>
  <sheetData>
    <row r="2" spans="1:4" ht="20.25">
      <c r="C2" s="85" t="s">
        <v>120</v>
      </c>
    </row>
    <row r="3" spans="1:4" ht="20.25">
      <c r="A3" s="10"/>
      <c r="C3" s="85" t="s">
        <v>160</v>
      </c>
    </row>
    <row r="4" spans="1:4" ht="31.5" customHeight="1" thickBot="1"/>
    <row r="5" spans="1:4" ht="20.25">
      <c r="A5" s="86" t="s">
        <v>1</v>
      </c>
      <c r="B5" s="87"/>
      <c r="C5" s="88" t="s">
        <v>140</v>
      </c>
      <c r="D5" s="97" t="s">
        <v>2</v>
      </c>
    </row>
    <row r="6" spans="1:4">
      <c r="A6" s="24" t="s">
        <v>3</v>
      </c>
      <c r="B6" s="18" t="s">
        <v>0</v>
      </c>
      <c r="C6" s="19" t="s">
        <v>137</v>
      </c>
      <c r="D6" s="99">
        <f>Příjmy!D18</f>
        <v>3669000</v>
      </c>
    </row>
    <row r="7" spans="1:4">
      <c r="A7" s="25"/>
      <c r="B7" s="20" t="s">
        <v>0</v>
      </c>
      <c r="C7" s="19" t="s">
        <v>138</v>
      </c>
      <c r="D7" s="99">
        <f>Příjmy!D55</f>
        <v>2977000</v>
      </c>
    </row>
    <row r="8" spans="1:4">
      <c r="A8" s="25"/>
      <c r="B8" s="20" t="s">
        <v>0</v>
      </c>
      <c r="C8" s="21" t="s">
        <v>139</v>
      </c>
      <c r="D8" s="99">
        <f>Příjmy!D60</f>
        <v>10000</v>
      </c>
    </row>
    <row r="9" spans="1:4">
      <c r="A9" s="32"/>
      <c r="B9" s="20" t="s">
        <v>0</v>
      </c>
      <c r="C9" s="22" t="s">
        <v>136</v>
      </c>
      <c r="D9" s="99">
        <f>Příjmy!D65</f>
        <v>354400</v>
      </c>
    </row>
    <row r="10" spans="1:4" ht="20.25">
      <c r="A10" s="89" t="s">
        <v>4</v>
      </c>
      <c r="B10" s="90"/>
      <c r="C10" s="90"/>
      <c r="D10" s="102">
        <f>SUM(D6:D9)</f>
        <v>7010400</v>
      </c>
    </row>
    <row r="11" spans="1:4" ht="20.25">
      <c r="A11" s="26"/>
      <c r="B11" s="23"/>
      <c r="C11" s="23"/>
      <c r="D11" s="103"/>
    </row>
    <row r="12" spans="1:4">
      <c r="A12" s="25"/>
      <c r="B12" s="20"/>
      <c r="C12" s="22"/>
      <c r="D12" s="99"/>
    </row>
    <row r="13" spans="1:4" ht="20.25">
      <c r="A13" s="91" t="s">
        <v>5</v>
      </c>
      <c r="B13" s="92"/>
      <c r="C13" s="93" t="s">
        <v>141</v>
      </c>
      <c r="D13" s="102" t="s">
        <v>2</v>
      </c>
    </row>
    <row r="14" spans="1:4">
      <c r="A14" s="25" t="s">
        <v>3</v>
      </c>
      <c r="B14" s="20" t="s">
        <v>0</v>
      </c>
      <c r="C14" s="22" t="s">
        <v>6</v>
      </c>
      <c r="D14" s="99">
        <f>Výdaje!D184</f>
        <v>5340400</v>
      </c>
    </row>
    <row r="15" spans="1:4">
      <c r="A15" s="25"/>
      <c r="B15" s="20"/>
      <c r="C15" s="21" t="s">
        <v>7</v>
      </c>
      <c r="D15" s="99">
        <f>Výdaje!D201</f>
        <v>1670000</v>
      </c>
    </row>
    <row r="16" spans="1:4" ht="20.25">
      <c r="A16" s="89" t="s">
        <v>8</v>
      </c>
      <c r="B16" s="90"/>
      <c r="C16" s="90"/>
      <c r="D16" s="102">
        <f>SUM(D14:D15)</f>
        <v>7010400</v>
      </c>
    </row>
    <row r="17" spans="1:4">
      <c r="A17" s="25"/>
      <c r="B17" s="20"/>
      <c r="C17" s="21"/>
      <c r="D17" s="99"/>
    </row>
    <row r="18" spans="1:4">
      <c r="A18" s="25"/>
      <c r="B18" s="20"/>
      <c r="C18" s="21"/>
      <c r="D18" s="99"/>
    </row>
    <row r="19" spans="1:4" ht="20.25">
      <c r="A19" s="91" t="s">
        <v>9</v>
      </c>
      <c r="B19" s="92"/>
      <c r="C19" s="93" t="s">
        <v>10</v>
      </c>
      <c r="D19" s="102">
        <f>SUM(D10-D16)</f>
        <v>0</v>
      </c>
    </row>
    <row r="20" spans="1:4">
      <c r="A20" s="25"/>
      <c r="B20" s="20"/>
      <c r="C20" s="21"/>
      <c r="D20" s="99"/>
    </row>
    <row r="21" spans="1:4">
      <c r="A21" s="25"/>
      <c r="B21" s="20"/>
      <c r="C21" s="21"/>
      <c r="D21" s="99"/>
    </row>
    <row r="22" spans="1:4" ht="20.25">
      <c r="A22" s="91" t="s">
        <v>11</v>
      </c>
      <c r="B22" s="92"/>
      <c r="C22" s="93" t="s">
        <v>142</v>
      </c>
      <c r="D22" s="102" t="s">
        <v>2</v>
      </c>
    </row>
    <row r="23" spans="1:4">
      <c r="A23" s="25" t="s">
        <v>0</v>
      </c>
      <c r="B23" s="20">
        <v>8115</v>
      </c>
      <c r="C23" s="22" t="s">
        <v>12</v>
      </c>
      <c r="D23" s="99">
        <f>SUM(0-D19)</f>
        <v>0</v>
      </c>
    </row>
    <row r="24" spans="1:4">
      <c r="A24" s="25"/>
      <c r="B24" s="20">
        <v>8117</v>
      </c>
      <c r="C24" s="22" t="s">
        <v>104</v>
      </c>
      <c r="D24" s="99">
        <v>1000000</v>
      </c>
    </row>
    <row r="25" spans="1:4">
      <c r="A25" s="25"/>
      <c r="B25" s="20">
        <v>8118</v>
      </c>
      <c r="C25" s="22" t="s">
        <v>104</v>
      </c>
      <c r="D25" s="99">
        <v>1000000</v>
      </c>
    </row>
    <row r="26" spans="1:4" ht="21" thickBot="1">
      <c r="A26" s="94" t="s">
        <v>8</v>
      </c>
      <c r="B26" s="95"/>
      <c r="C26" s="95" t="s">
        <v>13</v>
      </c>
      <c r="D26" s="101">
        <f>SUM(D23:D25)</f>
        <v>2000000</v>
      </c>
    </row>
    <row r="27" spans="1:4" ht="20.25">
      <c r="A27" s="11"/>
      <c r="B27" s="12"/>
      <c r="C27" s="13"/>
      <c r="D27" s="14"/>
    </row>
    <row r="28" spans="1:4" ht="20.25">
      <c r="A28" s="11"/>
      <c r="B28" s="12"/>
      <c r="C28" s="13"/>
      <c r="D28" s="14"/>
    </row>
    <row r="29" spans="1:4" ht="20.25">
      <c r="A29" s="11"/>
      <c r="B29" s="12"/>
      <c r="C29" s="13"/>
      <c r="D29" s="14"/>
    </row>
    <row r="30" spans="1:4" ht="20.25">
      <c r="A30" s="11"/>
      <c r="B30" s="12"/>
      <c r="C30" s="13"/>
      <c r="D30" s="14"/>
    </row>
    <row r="31" spans="1:4" ht="20.25">
      <c r="A31" s="11"/>
      <c r="B31" s="12"/>
      <c r="C31" s="13"/>
      <c r="D31" s="14"/>
    </row>
    <row r="32" spans="1:4" ht="20.25">
      <c r="A32" s="11"/>
      <c r="B32" s="12"/>
      <c r="C32" s="13"/>
      <c r="D32" s="14"/>
    </row>
    <row r="33" spans="1:4" ht="20.25">
      <c r="A33" s="11"/>
      <c r="B33" s="12"/>
      <c r="C33" s="13"/>
      <c r="D33" s="14"/>
    </row>
    <row r="34" spans="1:4">
      <c r="D34" s="74"/>
    </row>
    <row r="35" spans="1:4">
      <c r="D35" s="74"/>
    </row>
    <row r="36" spans="1:4">
      <c r="D36" s="74"/>
    </row>
    <row r="37" spans="1:4">
      <c r="D37" s="74"/>
    </row>
    <row r="38" spans="1:4">
      <c r="D38" s="74"/>
    </row>
    <row r="39" spans="1:4">
      <c r="D39" s="74"/>
    </row>
    <row r="40" spans="1:4">
      <c r="D40" s="74"/>
    </row>
    <row r="41" spans="1:4">
      <c r="D41" s="74"/>
    </row>
    <row r="42" spans="1:4">
      <c r="D42" s="74"/>
    </row>
    <row r="43" spans="1:4">
      <c r="D43" s="74"/>
    </row>
    <row r="44" spans="1:4">
      <c r="D44" s="74"/>
    </row>
    <row r="45" spans="1:4">
      <c r="D45" s="74"/>
    </row>
    <row r="46" spans="1:4">
      <c r="D46" s="74"/>
    </row>
    <row r="47" spans="1:4">
      <c r="D47" s="74"/>
    </row>
    <row r="48" spans="1:4">
      <c r="D48" s="74"/>
    </row>
    <row r="49" spans="4:4">
      <c r="D49" s="74"/>
    </row>
    <row r="50" spans="4:4">
      <c r="D50" s="74"/>
    </row>
    <row r="51" spans="4:4">
      <c r="D51" s="74"/>
    </row>
    <row r="52" spans="4:4">
      <c r="D52" s="74"/>
    </row>
    <row r="53" spans="4:4">
      <c r="D53" s="74"/>
    </row>
    <row r="54" spans="4:4">
      <c r="D54" s="74"/>
    </row>
    <row r="55" spans="4:4">
      <c r="D55" s="74"/>
    </row>
    <row r="56" spans="4:4">
      <c r="D56" s="74"/>
    </row>
    <row r="57" spans="4:4">
      <c r="D57" s="74"/>
    </row>
    <row r="58" spans="4:4">
      <c r="D58" s="74"/>
    </row>
    <row r="59" spans="4:4">
      <c r="D59" s="74"/>
    </row>
    <row r="60" spans="4:4">
      <c r="D60" s="74"/>
    </row>
    <row r="61" spans="4:4">
      <c r="D61" s="74"/>
    </row>
    <row r="62" spans="4:4">
      <c r="D62" s="74"/>
    </row>
    <row r="63" spans="4:4">
      <c r="D63" s="74"/>
    </row>
    <row r="64" spans="4:4">
      <c r="D64" s="74"/>
    </row>
    <row r="65" spans="4:4">
      <c r="D65" s="74"/>
    </row>
    <row r="66" spans="4:4">
      <c r="D66" s="74"/>
    </row>
    <row r="67" spans="4:4">
      <c r="D67" s="74"/>
    </row>
  </sheetData>
  <phoneticPr fontId="0" type="noConversion"/>
  <pageMargins left="0.98425196850393704" right="0.19685039370078741" top="1.2204724409448819" bottom="0.51181102362204722" header="0.82677165354330717" footer="0.51181102362204722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07"/>
  <sheetViews>
    <sheetView topLeftCell="A38" workbookViewId="0">
      <selection activeCell="D52" sqref="D52"/>
    </sheetView>
  </sheetViews>
  <sheetFormatPr defaultRowHeight="15.75"/>
  <cols>
    <col min="1" max="1" width="6.140625" style="8" customWidth="1"/>
    <col min="2" max="2" width="9.42578125" style="8" customWidth="1"/>
    <col min="3" max="3" width="41.28515625" style="8" customWidth="1"/>
    <col min="4" max="4" width="18.140625" style="73" customWidth="1"/>
    <col min="5" max="16384" width="9.140625" style="8"/>
  </cols>
  <sheetData>
    <row r="1" spans="1:6" ht="20.25">
      <c r="C1" s="85" t="s">
        <v>120</v>
      </c>
    </row>
    <row r="2" spans="1:6" ht="20.25">
      <c r="A2" s="10"/>
      <c r="C2" s="85" t="s">
        <v>160</v>
      </c>
    </row>
    <row r="3" spans="1:6" ht="17.25" customHeight="1" thickBot="1"/>
    <row r="4" spans="1:6" ht="20.25">
      <c r="A4" s="96"/>
      <c r="B4" s="87"/>
      <c r="C4" s="88" t="s">
        <v>143</v>
      </c>
      <c r="D4" s="97" t="s">
        <v>2</v>
      </c>
    </row>
    <row r="5" spans="1:6">
      <c r="A5" s="31"/>
      <c r="B5" s="27" t="s">
        <v>14</v>
      </c>
      <c r="C5" s="28" t="s">
        <v>15</v>
      </c>
      <c r="D5" s="98"/>
    </row>
    <row r="6" spans="1:6">
      <c r="A6" s="24"/>
      <c r="B6" s="18">
        <v>1111</v>
      </c>
      <c r="C6" s="19" t="s">
        <v>126</v>
      </c>
      <c r="D6" s="99">
        <v>620000</v>
      </c>
    </row>
    <row r="7" spans="1:6">
      <c r="A7" s="25"/>
      <c r="B7" s="20">
        <v>1112</v>
      </c>
      <c r="C7" s="19" t="s">
        <v>127</v>
      </c>
      <c r="D7" s="99">
        <v>10000</v>
      </c>
    </row>
    <row r="8" spans="1:6">
      <c r="A8" s="25"/>
      <c r="B8" s="20">
        <v>1113</v>
      </c>
      <c r="C8" s="21" t="s">
        <v>145</v>
      </c>
      <c r="D8" s="99">
        <v>80000</v>
      </c>
    </row>
    <row r="9" spans="1:6">
      <c r="A9" s="32"/>
      <c r="B9" s="20">
        <v>1121</v>
      </c>
      <c r="C9" s="22" t="s">
        <v>16</v>
      </c>
      <c r="D9" s="99">
        <v>560000</v>
      </c>
    </row>
    <row r="10" spans="1:6">
      <c r="A10" s="32"/>
      <c r="B10" s="20">
        <v>1122</v>
      </c>
      <c r="C10" s="22" t="s">
        <v>128</v>
      </c>
      <c r="D10" s="99">
        <v>440000</v>
      </c>
    </row>
    <row r="11" spans="1:6">
      <c r="A11" s="25"/>
      <c r="B11" s="18">
        <v>1211</v>
      </c>
      <c r="C11" s="21" t="s">
        <v>17</v>
      </c>
      <c r="D11" s="99">
        <v>1350000</v>
      </c>
      <c r="E11" s="8" t="s">
        <v>0</v>
      </c>
    </row>
    <row r="12" spans="1:6">
      <c r="A12" s="25"/>
      <c r="B12" s="20">
        <v>1351</v>
      </c>
      <c r="C12" s="21" t="s">
        <v>147</v>
      </c>
      <c r="D12" s="99">
        <v>10000</v>
      </c>
    </row>
    <row r="13" spans="1:6">
      <c r="A13" s="25"/>
      <c r="B13" s="20">
        <v>1511</v>
      </c>
      <c r="C13" s="21" t="s">
        <v>18</v>
      </c>
      <c r="D13" s="99">
        <v>470000</v>
      </c>
    </row>
    <row r="14" spans="1:6">
      <c r="A14" s="25"/>
      <c r="B14" s="20"/>
      <c r="C14" s="75" t="s">
        <v>86</v>
      </c>
      <c r="D14" s="100">
        <f>SUM(D6:D13)</f>
        <v>3540000</v>
      </c>
    </row>
    <row r="15" spans="1:6">
      <c r="A15" s="25"/>
      <c r="B15" s="18">
        <v>1340</v>
      </c>
      <c r="C15" s="21" t="s">
        <v>129</v>
      </c>
      <c r="D15" s="99">
        <v>120000</v>
      </c>
    </row>
    <row r="16" spans="1:6">
      <c r="A16" s="25"/>
      <c r="B16" s="20">
        <v>1341</v>
      </c>
      <c r="C16" s="21" t="s">
        <v>130</v>
      </c>
      <c r="D16" s="99">
        <v>8000</v>
      </c>
      <c r="F16" s="8" t="s">
        <v>0</v>
      </c>
    </row>
    <row r="17" spans="1:4">
      <c r="A17" s="25"/>
      <c r="B17" s="20">
        <v>1361</v>
      </c>
      <c r="C17" s="21" t="s">
        <v>90</v>
      </c>
      <c r="D17" s="99">
        <v>1000</v>
      </c>
    </row>
    <row r="18" spans="1:4">
      <c r="A18" s="33"/>
      <c r="B18" s="28"/>
      <c r="C18" s="29" t="s">
        <v>19</v>
      </c>
      <c r="D18" s="98">
        <f>SUM(D14:D17)</f>
        <v>3669000</v>
      </c>
    </row>
    <row r="19" spans="1:4" ht="11.25" customHeight="1">
      <c r="A19" s="25" t="s">
        <v>0</v>
      </c>
      <c r="B19" s="20"/>
      <c r="C19" s="22"/>
      <c r="D19" s="99"/>
    </row>
    <row r="20" spans="1:4">
      <c r="A20" s="34" t="s">
        <v>20</v>
      </c>
      <c r="B20" s="27" t="s">
        <v>14</v>
      </c>
      <c r="C20" s="28" t="s">
        <v>21</v>
      </c>
      <c r="D20" s="98" t="s">
        <v>2</v>
      </c>
    </row>
    <row r="21" spans="1:4">
      <c r="A21" s="52" t="s">
        <v>0</v>
      </c>
      <c r="B21" s="35" t="s">
        <v>0</v>
      </c>
      <c r="C21" s="77" t="s">
        <v>92</v>
      </c>
      <c r="D21" s="104"/>
    </row>
    <row r="22" spans="1:4">
      <c r="A22" s="25">
        <v>1032</v>
      </c>
      <c r="B22" s="20">
        <v>2111</v>
      </c>
      <c r="C22" s="21" t="s">
        <v>23</v>
      </c>
      <c r="D22" s="99">
        <v>1800000</v>
      </c>
    </row>
    <row r="23" spans="1:4">
      <c r="A23" s="24"/>
      <c r="B23" s="18"/>
      <c r="C23" s="37" t="s">
        <v>124</v>
      </c>
      <c r="D23" s="99"/>
    </row>
    <row r="24" spans="1:4">
      <c r="A24" s="25">
        <v>2119</v>
      </c>
      <c r="B24" s="20">
        <v>2343</v>
      </c>
      <c r="C24" s="21" t="s">
        <v>131</v>
      </c>
      <c r="D24" s="99">
        <v>9300</v>
      </c>
    </row>
    <row r="25" spans="1:4">
      <c r="A25" s="25"/>
      <c r="B25" s="20"/>
      <c r="C25" s="38" t="s">
        <v>44</v>
      </c>
      <c r="D25" s="99"/>
    </row>
    <row r="26" spans="1:4">
      <c r="A26" s="25">
        <v>3399</v>
      </c>
      <c r="B26" s="20">
        <v>2111</v>
      </c>
      <c r="C26" s="21" t="s">
        <v>23</v>
      </c>
      <c r="D26" s="99">
        <v>50000</v>
      </c>
    </row>
    <row r="27" spans="1:4">
      <c r="A27" s="25">
        <v>3399</v>
      </c>
      <c r="B27" s="20">
        <v>2321</v>
      </c>
      <c r="C27" s="21" t="s">
        <v>161</v>
      </c>
      <c r="D27" s="99">
        <v>10000</v>
      </c>
    </row>
    <row r="28" spans="1:4">
      <c r="A28" s="25"/>
      <c r="B28" s="20"/>
      <c r="C28" s="42" t="s">
        <v>49</v>
      </c>
      <c r="D28" s="99"/>
    </row>
    <row r="29" spans="1:4">
      <c r="A29" s="25">
        <v>3419</v>
      </c>
      <c r="B29" s="20">
        <v>2111</v>
      </c>
      <c r="C29" s="21" t="s">
        <v>23</v>
      </c>
      <c r="D29" s="99">
        <v>14000</v>
      </c>
    </row>
    <row r="30" spans="1:4">
      <c r="A30" s="25"/>
      <c r="B30" s="20"/>
      <c r="C30" s="45" t="s">
        <v>52</v>
      </c>
      <c r="D30" s="99"/>
    </row>
    <row r="31" spans="1:4">
      <c r="A31" s="25">
        <v>3612</v>
      </c>
      <c r="B31" s="20">
        <v>2111</v>
      </c>
      <c r="C31" s="21" t="s">
        <v>23</v>
      </c>
      <c r="D31" s="99">
        <v>192000</v>
      </c>
    </row>
    <row r="32" spans="1:4">
      <c r="A32" s="25">
        <v>3612</v>
      </c>
      <c r="B32" s="20">
        <v>2132</v>
      </c>
      <c r="C32" s="21" t="s">
        <v>132</v>
      </c>
      <c r="D32" s="99">
        <v>156000</v>
      </c>
    </row>
    <row r="33" spans="1:4">
      <c r="A33" s="25">
        <v>3612</v>
      </c>
      <c r="B33" s="20">
        <v>2133</v>
      </c>
      <c r="C33" s="21" t="s">
        <v>125</v>
      </c>
      <c r="D33" s="99">
        <v>11000</v>
      </c>
    </row>
    <row r="34" spans="1:4">
      <c r="A34" s="25"/>
      <c r="B34" s="20"/>
      <c r="C34" s="45" t="s">
        <v>121</v>
      </c>
      <c r="D34" s="99"/>
    </row>
    <row r="35" spans="1:4">
      <c r="A35" s="25">
        <v>3613</v>
      </c>
      <c r="B35" s="20">
        <v>2132</v>
      </c>
      <c r="C35" s="21" t="s">
        <v>132</v>
      </c>
      <c r="D35" s="99">
        <v>108000</v>
      </c>
    </row>
    <row r="36" spans="1:4">
      <c r="A36" s="25" t="s">
        <v>0</v>
      </c>
      <c r="B36" s="20" t="s">
        <v>0</v>
      </c>
      <c r="C36" s="45" t="s">
        <v>97</v>
      </c>
      <c r="D36" s="99" t="s">
        <v>0</v>
      </c>
    </row>
    <row r="37" spans="1:4">
      <c r="A37" s="25">
        <v>3632</v>
      </c>
      <c r="B37" s="20">
        <v>2111</v>
      </c>
      <c r="C37" s="21" t="s">
        <v>23</v>
      </c>
      <c r="D37" s="99">
        <v>2000</v>
      </c>
    </row>
    <row r="38" spans="1:4">
      <c r="A38" s="25"/>
      <c r="B38" s="20"/>
      <c r="C38" s="45" t="s">
        <v>55</v>
      </c>
      <c r="D38" s="99"/>
    </row>
    <row r="39" spans="1:4">
      <c r="A39" s="25">
        <v>3639</v>
      </c>
      <c r="B39" s="20">
        <v>2111</v>
      </c>
      <c r="C39" s="21" t="s">
        <v>23</v>
      </c>
      <c r="D39" s="99">
        <v>1000</v>
      </c>
    </row>
    <row r="40" spans="1:4">
      <c r="A40" s="25">
        <v>3639</v>
      </c>
      <c r="B40" s="20">
        <v>2131</v>
      </c>
      <c r="C40" s="21" t="s">
        <v>22</v>
      </c>
      <c r="D40" s="99">
        <v>570000</v>
      </c>
    </row>
    <row r="41" spans="1:4">
      <c r="A41" s="25"/>
      <c r="B41" s="20"/>
      <c r="C41" s="45" t="s">
        <v>122</v>
      </c>
      <c r="D41" s="99"/>
    </row>
    <row r="42" spans="1:4">
      <c r="A42" s="25">
        <v>3725</v>
      </c>
      <c r="B42" s="20">
        <v>2324</v>
      </c>
      <c r="C42" s="21" t="s">
        <v>24</v>
      </c>
      <c r="D42" s="99">
        <v>33000</v>
      </c>
    </row>
    <row r="43" spans="1:4">
      <c r="A43" s="25"/>
      <c r="B43" s="20"/>
      <c r="C43" s="45" t="s">
        <v>59</v>
      </c>
      <c r="D43" s="99"/>
    </row>
    <row r="44" spans="1:4">
      <c r="A44" s="25">
        <v>3745</v>
      </c>
      <c r="B44" s="20">
        <v>2111</v>
      </c>
      <c r="C44" s="21" t="s">
        <v>23</v>
      </c>
      <c r="D44" s="99">
        <v>5000</v>
      </c>
    </row>
    <row r="45" spans="1:4">
      <c r="A45" s="25"/>
      <c r="B45" s="20"/>
      <c r="C45" s="45" t="s">
        <v>69</v>
      </c>
      <c r="D45" s="99"/>
    </row>
    <row r="46" spans="1:4">
      <c r="A46" s="25">
        <v>6171</v>
      </c>
      <c r="B46" s="20">
        <v>2111</v>
      </c>
      <c r="C46" s="21" t="s">
        <v>23</v>
      </c>
      <c r="D46" s="99">
        <v>1000</v>
      </c>
    </row>
    <row r="47" spans="1:4">
      <c r="A47" s="25">
        <v>6171</v>
      </c>
      <c r="B47" s="20">
        <v>2112</v>
      </c>
      <c r="C47" s="21" t="s">
        <v>25</v>
      </c>
      <c r="D47" s="99">
        <v>2000</v>
      </c>
    </row>
    <row r="48" spans="1:4">
      <c r="A48" s="25">
        <v>6171</v>
      </c>
      <c r="B48" s="20">
        <v>2133</v>
      </c>
      <c r="C48" s="21" t="s">
        <v>125</v>
      </c>
      <c r="D48" s="99">
        <v>2000</v>
      </c>
    </row>
    <row r="49" spans="1:7">
      <c r="A49" s="25"/>
      <c r="B49" s="20"/>
      <c r="C49" s="45" t="s">
        <v>123</v>
      </c>
      <c r="D49" s="99"/>
    </row>
    <row r="50" spans="1:7">
      <c r="A50" s="25">
        <v>6310</v>
      </c>
      <c r="B50" s="20">
        <v>2141</v>
      </c>
      <c r="C50" s="21" t="s">
        <v>26</v>
      </c>
      <c r="D50" s="99">
        <v>10000</v>
      </c>
    </row>
    <row r="51" spans="1:7">
      <c r="A51" s="25">
        <v>6310</v>
      </c>
      <c r="B51" s="20">
        <v>2324</v>
      </c>
      <c r="C51" s="21" t="s">
        <v>24</v>
      </c>
      <c r="D51" s="99">
        <v>100</v>
      </c>
    </row>
    <row r="52" spans="1:7">
      <c r="A52" s="25"/>
      <c r="B52" s="20"/>
      <c r="C52" s="45" t="s">
        <v>151</v>
      </c>
      <c r="D52" s="99"/>
    </row>
    <row r="53" spans="1:7">
      <c r="A53" s="25">
        <v>6402</v>
      </c>
      <c r="B53" s="20">
        <v>2221</v>
      </c>
      <c r="C53" s="112" t="s">
        <v>162</v>
      </c>
      <c r="D53" s="99">
        <v>100</v>
      </c>
    </row>
    <row r="54" spans="1:7">
      <c r="A54" s="25">
        <v>6402</v>
      </c>
      <c r="B54" s="20">
        <v>2221</v>
      </c>
      <c r="C54" s="112" t="s">
        <v>163</v>
      </c>
      <c r="D54" s="99">
        <v>500</v>
      </c>
    </row>
    <row r="55" spans="1:7">
      <c r="A55" s="33"/>
      <c r="B55" s="28"/>
      <c r="C55" s="29" t="s">
        <v>27</v>
      </c>
      <c r="D55" s="98">
        <f>SUM(D22:D54)</f>
        <v>2977000</v>
      </c>
    </row>
    <row r="56" spans="1:7" ht="11.25" customHeight="1">
      <c r="A56" s="25"/>
      <c r="B56" s="20"/>
      <c r="C56" s="21"/>
      <c r="D56" s="99"/>
    </row>
    <row r="57" spans="1:7">
      <c r="A57" s="34" t="s">
        <v>20</v>
      </c>
      <c r="B57" s="27" t="s">
        <v>14</v>
      </c>
      <c r="C57" s="28" t="s">
        <v>28</v>
      </c>
      <c r="D57" s="98" t="s">
        <v>2</v>
      </c>
    </row>
    <row r="58" spans="1:7">
      <c r="A58" s="25"/>
      <c r="B58" s="20"/>
      <c r="C58" s="45" t="s">
        <v>55</v>
      </c>
      <c r="D58" s="99"/>
    </row>
    <row r="59" spans="1:7">
      <c r="A59" s="25">
        <v>3639</v>
      </c>
      <c r="B59" s="20">
        <v>3111</v>
      </c>
      <c r="C59" s="21" t="s">
        <v>29</v>
      </c>
      <c r="D59" s="99">
        <v>10000</v>
      </c>
    </row>
    <row r="60" spans="1:7">
      <c r="A60" s="33"/>
      <c r="B60" s="28"/>
      <c r="C60" s="29" t="s">
        <v>30</v>
      </c>
      <c r="D60" s="98">
        <f>SUM(D59)</f>
        <v>10000</v>
      </c>
    </row>
    <row r="61" spans="1:7" ht="9.75" customHeight="1">
      <c r="A61" s="25"/>
      <c r="B61" s="20"/>
      <c r="C61" s="21"/>
      <c r="D61" s="99"/>
    </row>
    <row r="62" spans="1:7">
      <c r="A62" s="34" t="s">
        <v>20</v>
      </c>
      <c r="B62" s="27" t="s">
        <v>14</v>
      </c>
      <c r="C62" s="28" t="s">
        <v>31</v>
      </c>
      <c r="D62" s="98" t="s">
        <v>2</v>
      </c>
    </row>
    <row r="63" spans="1:7">
      <c r="A63" s="32"/>
      <c r="B63" s="20">
        <v>4112</v>
      </c>
      <c r="C63" s="112" t="s">
        <v>146</v>
      </c>
      <c r="D63" s="99">
        <v>54400</v>
      </c>
      <c r="G63" s="8" t="s">
        <v>0</v>
      </c>
    </row>
    <row r="64" spans="1:7">
      <c r="A64" s="32"/>
      <c r="B64" s="20">
        <v>4134</v>
      </c>
      <c r="C64" s="112" t="s">
        <v>157</v>
      </c>
      <c r="D64" s="99">
        <v>300000</v>
      </c>
    </row>
    <row r="65" spans="1:4">
      <c r="A65" s="33"/>
      <c r="B65" s="28"/>
      <c r="C65" s="29" t="s">
        <v>135</v>
      </c>
      <c r="D65" s="98">
        <f>SUM(D63:D64)</f>
        <v>354400</v>
      </c>
    </row>
    <row r="66" spans="1:4" ht="6" customHeight="1">
      <c r="A66" s="32"/>
      <c r="B66" s="22"/>
      <c r="C66" s="22"/>
      <c r="D66" s="99"/>
    </row>
    <row r="67" spans="1:4" ht="21" thickBot="1">
      <c r="A67" s="94" t="s">
        <v>32</v>
      </c>
      <c r="B67" s="95"/>
      <c r="C67" s="95"/>
      <c r="D67" s="101">
        <f>SUM(D18+D55+D60+D65)</f>
        <v>7010400</v>
      </c>
    </row>
    <row r="68" spans="1:4">
      <c r="A68" s="15"/>
      <c r="B68" s="9"/>
      <c r="C68" s="16"/>
      <c r="D68" s="71"/>
    </row>
    <row r="69" spans="1:4">
      <c r="A69" s="15"/>
      <c r="B69" s="9"/>
      <c r="C69" s="16"/>
      <c r="D69" s="71"/>
    </row>
    <row r="70" spans="1:4">
      <c r="A70" s="15"/>
      <c r="B70" s="9"/>
      <c r="C70" s="16"/>
      <c r="D70" s="71"/>
    </row>
    <row r="71" spans="1:4">
      <c r="D71" s="74"/>
    </row>
    <row r="74" spans="1:4">
      <c r="D74" s="74"/>
    </row>
    <row r="75" spans="1:4">
      <c r="D75" s="74"/>
    </row>
    <row r="76" spans="1:4">
      <c r="D76" s="74"/>
    </row>
    <row r="77" spans="1:4">
      <c r="D77" s="74"/>
    </row>
    <row r="78" spans="1:4">
      <c r="D78" s="74"/>
    </row>
    <row r="79" spans="1:4">
      <c r="D79" s="74"/>
    </row>
    <row r="80" spans="1:4">
      <c r="D80" s="74"/>
    </row>
    <row r="81" spans="4:4">
      <c r="D81" s="74"/>
    </row>
    <row r="82" spans="4:4">
      <c r="D82" s="74"/>
    </row>
    <row r="83" spans="4:4">
      <c r="D83" s="74"/>
    </row>
    <row r="84" spans="4:4">
      <c r="D84" s="74"/>
    </row>
    <row r="85" spans="4:4">
      <c r="D85" s="74"/>
    </row>
    <row r="86" spans="4:4">
      <c r="D86" s="74"/>
    </row>
    <row r="87" spans="4:4">
      <c r="D87" s="74"/>
    </row>
    <row r="88" spans="4:4">
      <c r="D88" s="74"/>
    </row>
    <row r="89" spans="4:4">
      <c r="D89" s="74"/>
    </row>
    <row r="90" spans="4:4">
      <c r="D90" s="74"/>
    </row>
    <row r="91" spans="4:4">
      <c r="D91" s="74"/>
    </row>
    <row r="92" spans="4:4">
      <c r="D92" s="74"/>
    </row>
    <row r="93" spans="4:4">
      <c r="D93" s="74"/>
    </row>
    <row r="94" spans="4:4">
      <c r="D94" s="74"/>
    </row>
    <row r="95" spans="4:4">
      <c r="D95" s="74"/>
    </row>
    <row r="96" spans="4:4">
      <c r="D96" s="74"/>
    </row>
    <row r="97" spans="4:4">
      <c r="D97" s="74"/>
    </row>
    <row r="98" spans="4:4">
      <c r="D98" s="74"/>
    </row>
    <row r="99" spans="4:4">
      <c r="D99" s="74"/>
    </row>
    <row r="100" spans="4:4">
      <c r="D100" s="74"/>
    </row>
    <row r="101" spans="4:4">
      <c r="D101" s="74"/>
    </row>
    <row r="102" spans="4:4">
      <c r="D102" s="74"/>
    </row>
    <row r="103" spans="4:4">
      <c r="D103" s="74"/>
    </row>
    <row r="104" spans="4:4">
      <c r="D104" s="74"/>
    </row>
    <row r="105" spans="4:4">
      <c r="D105" s="74"/>
    </row>
    <row r="106" spans="4:4">
      <c r="D106" s="74"/>
    </row>
    <row r="107" spans="4:4">
      <c r="D107" s="74"/>
    </row>
  </sheetData>
  <phoneticPr fontId="0" type="noConversion"/>
  <pageMargins left="1.0900000000000001" right="0.23622047244094491" top="0.73" bottom="0.47244094488188981" header="0.51181102362204722" footer="0.51181102362204722"/>
  <pageSetup paperSize="9" firstPageNumber="0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5"/>
  <sheetViews>
    <sheetView topLeftCell="A140" workbookViewId="0">
      <selection activeCell="E148" sqref="E148"/>
    </sheetView>
  </sheetViews>
  <sheetFormatPr defaultRowHeight="15.75"/>
  <cols>
    <col min="1" max="2" width="8.140625" style="17" customWidth="1"/>
    <col min="3" max="3" width="48.85546875" style="17" customWidth="1"/>
    <col min="4" max="4" width="17.85546875" style="71" customWidth="1"/>
    <col min="5" max="5" width="38.7109375" style="17" customWidth="1"/>
    <col min="6" max="16384" width="9.140625" style="17"/>
  </cols>
  <sheetData>
    <row r="1" spans="1:5" ht="15.75" customHeight="1"/>
    <row r="2" spans="1:5" ht="20.25">
      <c r="C2" s="85" t="s">
        <v>120</v>
      </c>
      <c r="D2" s="73"/>
      <c r="E2" s="17" t="s">
        <v>0</v>
      </c>
    </row>
    <row r="3" spans="1:5" ht="20.25">
      <c r="A3" s="59"/>
      <c r="C3" s="85" t="s">
        <v>160</v>
      </c>
      <c r="D3" s="73"/>
      <c r="E3" s="17" t="s">
        <v>0</v>
      </c>
    </row>
    <row r="4" spans="1:5" ht="14.25" customHeight="1" thickBot="1">
      <c r="E4" s="17" t="s">
        <v>0</v>
      </c>
    </row>
    <row r="5" spans="1:5" ht="20.25">
      <c r="A5" s="96"/>
      <c r="B5" s="87"/>
      <c r="C5" s="88" t="s">
        <v>144</v>
      </c>
      <c r="D5" s="97" t="s">
        <v>2</v>
      </c>
      <c r="E5" s="17" t="s">
        <v>0</v>
      </c>
    </row>
    <row r="6" spans="1:5" ht="6" customHeight="1">
      <c r="A6" s="52"/>
      <c r="B6" s="35"/>
      <c r="C6" s="36"/>
      <c r="D6" s="104"/>
    </row>
    <row r="7" spans="1:5" ht="20.25">
      <c r="A7" s="113"/>
      <c r="B7" s="114"/>
      <c r="C7" s="115" t="s">
        <v>33</v>
      </c>
      <c r="D7" s="116"/>
    </row>
    <row r="8" spans="1:5" ht="6.75" customHeight="1">
      <c r="A8" s="52"/>
      <c r="B8" s="35"/>
      <c r="C8" s="36"/>
      <c r="D8" s="104"/>
    </row>
    <row r="9" spans="1:5" ht="15" customHeight="1">
      <c r="A9" s="34" t="s">
        <v>20</v>
      </c>
      <c r="B9" s="27" t="s">
        <v>14</v>
      </c>
      <c r="C9" s="28" t="s">
        <v>91</v>
      </c>
      <c r="D9" s="98" t="s">
        <v>2</v>
      </c>
    </row>
    <row r="10" spans="1:5" ht="15" customHeight="1">
      <c r="A10" s="52" t="s">
        <v>0</v>
      </c>
      <c r="B10" s="35" t="s">
        <v>0</v>
      </c>
      <c r="C10" s="77" t="s">
        <v>92</v>
      </c>
      <c r="D10" s="104"/>
    </row>
    <row r="11" spans="1:5" ht="15.75" customHeight="1">
      <c r="A11" s="52">
        <v>1031</v>
      </c>
      <c r="B11" s="35">
        <v>5139</v>
      </c>
      <c r="C11" s="22" t="s">
        <v>35</v>
      </c>
      <c r="D11" s="105">
        <v>90000</v>
      </c>
    </row>
    <row r="12" spans="1:5" ht="15.75" customHeight="1">
      <c r="A12" s="52">
        <v>1031</v>
      </c>
      <c r="B12" s="35">
        <v>5169</v>
      </c>
      <c r="C12" s="22" t="s">
        <v>37</v>
      </c>
      <c r="D12" s="105">
        <v>120000</v>
      </c>
    </row>
    <row r="13" spans="1:5" ht="15.75" customHeight="1">
      <c r="A13" s="52">
        <v>1031</v>
      </c>
      <c r="B13" s="35">
        <v>5171</v>
      </c>
      <c r="C13" s="22" t="s">
        <v>156</v>
      </c>
      <c r="D13" s="105">
        <v>12000</v>
      </c>
    </row>
    <row r="14" spans="1:5" ht="15.75" customHeight="1">
      <c r="A14" s="52" t="s">
        <v>0</v>
      </c>
      <c r="B14" s="35"/>
      <c r="C14" s="77" t="s">
        <v>100</v>
      </c>
      <c r="D14" s="105"/>
    </row>
    <row r="15" spans="1:5" ht="15.75" customHeight="1">
      <c r="A15" s="52">
        <v>1032</v>
      </c>
      <c r="B15" s="35">
        <v>5021</v>
      </c>
      <c r="C15" s="78" t="s">
        <v>41</v>
      </c>
      <c r="D15" s="105">
        <v>60000</v>
      </c>
    </row>
    <row r="16" spans="1:5" ht="15.75" customHeight="1">
      <c r="A16" s="52">
        <v>1032</v>
      </c>
      <c r="B16" s="35">
        <v>5169</v>
      </c>
      <c r="C16" s="22" t="s">
        <v>37</v>
      </c>
      <c r="D16" s="105">
        <v>700000</v>
      </c>
    </row>
    <row r="17" spans="1:4" ht="15.75" customHeight="1">
      <c r="A17" s="52">
        <v>1032</v>
      </c>
      <c r="B17" s="35">
        <v>5171</v>
      </c>
      <c r="C17" s="22" t="s">
        <v>156</v>
      </c>
      <c r="D17" s="105">
        <v>20000</v>
      </c>
    </row>
    <row r="18" spans="1:4" ht="15.75" customHeight="1">
      <c r="A18" s="52"/>
      <c r="B18" s="35"/>
      <c r="C18" s="77" t="s">
        <v>93</v>
      </c>
      <c r="D18" s="105"/>
    </row>
    <row r="19" spans="1:4" ht="15.75" customHeight="1">
      <c r="A19" s="52">
        <v>1036</v>
      </c>
      <c r="B19" s="35">
        <v>5021</v>
      </c>
      <c r="C19" s="78" t="s">
        <v>41</v>
      </c>
      <c r="D19" s="105">
        <v>85000</v>
      </c>
    </row>
    <row r="20" spans="1:4" ht="15.75" customHeight="1">
      <c r="A20" s="52">
        <v>1036</v>
      </c>
      <c r="B20" s="35">
        <v>5173</v>
      </c>
      <c r="C20" s="35" t="s">
        <v>68</v>
      </c>
      <c r="D20" s="105">
        <v>30000</v>
      </c>
    </row>
    <row r="21" spans="1:4" ht="15.75" customHeight="1">
      <c r="A21" s="33"/>
      <c r="B21" s="28"/>
      <c r="C21" s="29" t="s">
        <v>0</v>
      </c>
      <c r="D21" s="98">
        <f>SUM(D11:D20)</f>
        <v>1117000</v>
      </c>
    </row>
    <row r="22" spans="1:4" ht="12.75" customHeight="1">
      <c r="A22" s="52"/>
      <c r="B22" s="35"/>
      <c r="C22" s="36"/>
      <c r="D22" s="104"/>
    </row>
    <row r="23" spans="1:4">
      <c r="A23" s="34" t="s">
        <v>20</v>
      </c>
      <c r="B23" s="27" t="s">
        <v>14</v>
      </c>
      <c r="C23" s="28" t="s">
        <v>34</v>
      </c>
      <c r="D23" s="98" t="s">
        <v>2</v>
      </c>
    </row>
    <row r="24" spans="1:4">
      <c r="A24" s="24"/>
      <c r="B24" s="18"/>
      <c r="C24" s="37" t="s">
        <v>154</v>
      </c>
      <c r="D24" s="99"/>
    </row>
    <row r="25" spans="1:4">
      <c r="A25" s="24">
        <v>2219</v>
      </c>
      <c r="B25" s="18">
        <v>5171</v>
      </c>
      <c r="C25" s="22" t="s">
        <v>156</v>
      </c>
      <c r="D25" s="99">
        <v>30000</v>
      </c>
    </row>
    <row r="26" spans="1:4">
      <c r="A26" s="24"/>
      <c r="B26" s="18"/>
      <c r="C26" s="37" t="s">
        <v>155</v>
      </c>
      <c r="D26" s="99"/>
    </row>
    <row r="27" spans="1:4">
      <c r="A27" s="25">
        <v>2221</v>
      </c>
      <c r="B27" s="20">
        <v>5193</v>
      </c>
      <c r="C27" s="21" t="s">
        <v>148</v>
      </c>
      <c r="D27" s="99">
        <v>11000</v>
      </c>
    </row>
    <row r="28" spans="1:4">
      <c r="A28" s="33"/>
      <c r="B28" s="28"/>
      <c r="C28" s="29" t="s">
        <v>0</v>
      </c>
      <c r="D28" s="98">
        <f>SUM(D25:D27)</f>
        <v>41000</v>
      </c>
    </row>
    <row r="29" spans="1:4" ht="6" customHeight="1">
      <c r="A29" s="25"/>
      <c r="B29" s="20"/>
      <c r="C29" s="21"/>
      <c r="D29" s="99"/>
    </row>
    <row r="30" spans="1:4">
      <c r="A30" s="34" t="s">
        <v>20</v>
      </c>
      <c r="B30" s="27" t="s">
        <v>14</v>
      </c>
      <c r="C30" s="28" t="s">
        <v>36</v>
      </c>
      <c r="D30" s="98" t="s">
        <v>2</v>
      </c>
    </row>
    <row r="31" spans="1:4">
      <c r="A31" s="24"/>
      <c r="B31" s="18"/>
      <c r="C31" s="37" t="s">
        <v>38</v>
      </c>
      <c r="D31" s="99"/>
    </row>
    <row r="32" spans="1:4">
      <c r="A32" s="24">
        <v>2321</v>
      </c>
      <c r="B32" s="18">
        <v>5169</v>
      </c>
      <c r="C32" s="35" t="s">
        <v>37</v>
      </c>
      <c r="D32" s="99">
        <v>10000</v>
      </c>
    </row>
    <row r="33" spans="1:4">
      <c r="A33" s="24"/>
      <c r="B33" s="18"/>
      <c r="C33" s="37" t="s">
        <v>153</v>
      </c>
      <c r="D33" s="99"/>
    </row>
    <row r="34" spans="1:4">
      <c r="A34" s="24">
        <v>2341</v>
      </c>
      <c r="B34" s="18">
        <v>5171</v>
      </c>
      <c r="C34" s="22" t="s">
        <v>156</v>
      </c>
      <c r="D34" s="99">
        <v>400000</v>
      </c>
    </row>
    <row r="35" spans="1:4">
      <c r="A35" s="33"/>
      <c r="B35" s="28"/>
      <c r="C35" s="29" t="s">
        <v>0</v>
      </c>
      <c r="D35" s="98">
        <f>SUM(D31:D34)</f>
        <v>410000</v>
      </c>
    </row>
    <row r="36" spans="1:4" ht="7.5" customHeight="1">
      <c r="A36" s="25"/>
      <c r="B36" s="20"/>
      <c r="C36" s="21"/>
      <c r="D36" s="99"/>
    </row>
    <row r="37" spans="1:4">
      <c r="A37" s="34" t="s">
        <v>20</v>
      </c>
      <c r="B37" s="27" t="s">
        <v>14</v>
      </c>
      <c r="C37" s="28" t="s">
        <v>40</v>
      </c>
      <c r="D37" s="98" t="s">
        <v>2</v>
      </c>
    </row>
    <row r="38" spans="1:4">
      <c r="A38" s="25"/>
      <c r="B38" s="20"/>
      <c r="C38" s="38" t="s">
        <v>43</v>
      </c>
      <c r="D38" s="99"/>
    </row>
    <row r="39" spans="1:4">
      <c r="A39" s="25">
        <v>3319</v>
      </c>
      <c r="B39" s="20">
        <v>5021</v>
      </c>
      <c r="C39" s="22" t="s">
        <v>41</v>
      </c>
      <c r="D39" s="99">
        <v>5000</v>
      </c>
    </row>
    <row r="40" spans="1:4">
      <c r="A40" s="25">
        <v>3319</v>
      </c>
      <c r="B40" s="20">
        <v>5139</v>
      </c>
      <c r="C40" s="22" t="s">
        <v>35</v>
      </c>
      <c r="D40" s="99">
        <v>1000</v>
      </c>
    </row>
    <row r="41" spans="1:4">
      <c r="A41" s="25">
        <v>3319</v>
      </c>
      <c r="B41" s="20">
        <v>5169</v>
      </c>
      <c r="C41" s="22" t="s">
        <v>37</v>
      </c>
      <c r="D41" s="99">
        <v>2000</v>
      </c>
    </row>
    <row r="42" spans="1:4">
      <c r="A42" s="25">
        <v>3319</v>
      </c>
      <c r="B42" s="20">
        <v>5175</v>
      </c>
      <c r="C42" s="22" t="s">
        <v>45</v>
      </c>
      <c r="D42" s="99">
        <v>2000</v>
      </c>
    </row>
    <row r="43" spans="1:4">
      <c r="A43" s="25"/>
      <c r="B43" s="20"/>
      <c r="C43" s="38" t="s">
        <v>149</v>
      </c>
      <c r="D43" s="99"/>
    </row>
    <row r="44" spans="1:4">
      <c r="A44" s="25">
        <v>3326</v>
      </c>
      <c r="B44" s="20">
        <v>5021</v>
      </c>
      <c r="C44" s="22" t="s">
        <v>41</v>
      </c>
      <c r="D44" s="99">
        <v>5000</v>
      </c>
    </row>
    <row r="45" spans="1:4">
      <c r="A45" s="25"/>
      <c r="B45" s="20"/>
      <c r="C45" s="38" t="s">
        <v>164</v>
      </c>
      <c r="D45" s="99"/>
    </row>
    <row r="46" spans="1:4">
      <c r="A46" s="25">
        <v>3330</v>
      </c>
      <c r="B46" s="20">
        <v>5223</v>
      </c>
      <c r="C46" s="22" t="s">
        <v>101</v>
      </c>
      <c r="D46" s="99">
        <v>30000</v>
      </c>
    </row>
    <row r="47" spans="1:4">
      <c r="A47" s="25"/>
      <c r="B47" s="20"/>
      <c r="C47" s="38" t="s">
        <v>94</v>
      </c>
      <c r="D47" s="99"/>
    </row>
    <row r="48" spans="1:4">
      <c r="A48" s="25">
        <v>3341</v>
      </c>
      <c r="B48" s="20">
        <v>5169</v>
      </c>
      <c r="C48" s="22" t="s">
        <v>37</v>
      </c>
      <c r="D48" s="99">
        <v>3000</v>
      </c>
    </row>
    <row r="49" spans="1:4">
      <c r="A49" s="25"/>
      <c r="B49" s="20"/>
      <c r="C49" s="38" t="s">
        <v>44</v>
      </c>
      <c r="D49" s="99"/>
    </row>
    <row r="50" spans="1:4">
      <c r="A50" s="25">
        <v>3399</v>
      </c>
      <c r="B50" s="20">
        <v>5021</v>
      </c>
      <c r="C50" s="22" t="s">
        <v>41</v>
      </c>
      <c r="D50" s="99">
        <v>4000</v>
      </c>
    </row>
    <row r="51" spans="1:4">
      <c r="A51" s="25">
        <v>3399</v>
      </c>
      <c r="B51" s="20">
        <v>5137</v>
      </c>
      <c r="C51" s="22" t="s">
        <v>110</v>
      </c>
      <c r="D51" s="99">
        <v>5000</v>
      </c>
    </row>
    <row r="52" spans="1:4">
      <c r="A52" s="25">
        <v>3399</v>
      </c>
      <c r="B52" s="20">
        <v>5153</v>
      </c>
      <c r="C52" s="22" t="s">
        <v>150</v>
      </c>
      <c r="D52" s="99">
        <v>2000</v>
      </c>
    </row>
    <row r="53" spans="1:4">
      <c r="A53" s="25">
        <v>3399</v>
      </c>
      <c r="B53" s="20">
        <v>5139</v>
      </c>
      <c r="C53" s="22" t="s">
        <v>35</v>
      </c>
      <c r="D53" s="99">
        <v>10000</v>
      </c>
    </row>
    <row r="54" spans="1:4">
      <c r="A54" s="25">
        <v>3399</v>
      </c>
      <c r="B54" s="20">
        <v>5164</v>
      </c>
      <c r="C54" s="22" t="s">
        <v>53</v>
      </c>
      <c r="D54" s="99">
        <v>11000</v>
      </c>
    </row>
    <row r="55" spans="1:4">
      <c r="A55" s="25">
        <v>3399</v>
      </c>
      <c r="B55" s="20">
        <v>5169</v>
      </c>
      <c r="C55" s="22" t="s">
        <v>37</v>
      </c>
      <c r="D55" s="99">
        <v>80000</v>
      </c>
    </row>
    <row r="56" spans="1:4">
      <c r="A56" s="25">
        <v>3399</v>
      </c>
      <c r="B56" s="20">
        <v>5175</v>
      </c>
      <c r="C56" s="22" t="s">
        <v>45</v>
      </c>
      <c r="D56" s="99">
        <v>25000</v>
      </c>
    </row>
    <row r="57" spans="1:4">
      <c r="A57" s="25">
        <v>3399</v>
      </c>
      <c r="B57" s="20">
        <v>5492</v>
      </c>
      <c r="C57" s="22" t="s">
        <v>46</v>
      </c>
      <c r="D57" s="99">
        <v>5000</v>
      </c>
    </row>
    <row r="58" spans="1:4">
      <c r="A58" s="25">
        <v>3399</v>
      </c>
      <c r="B58" s="20">
        <v>5194</v>
      </c>
      <c r="C58" s="22" t="s">
        <v>47</v>
      </c>
      <c r="D58" s="99">
        <v>35000</v>
      </c>
    </row>
    <row r="59" spans="1:4">
      <c r="A59" s="33"/>
      <c r="B59" s="28"/>
      <c r="C59" s="29" t="s">
        <v>0</v>
      </c>
      <c r="D59" s="98">
        <f>SUM(D38:D58)</f>
        <v>225000</v>
      </c>
    </row>
    <row r="60" spans="1:4" ht="5.25" customHeight="1">
      <c r="A60" s="53"/>
      <c r="B60" s="36"/>
      <c r="C60" s="39"/>
      <c r="D60" s="104"/>
    </row>
    <row r="61" spans="1:4">
      <c r="A61" s="34" t="s">
        <v>20</v>
      </c>
      <c r="B61" s="27" t="s">
        <v>14</v>
      </c>
      <c r="C61" s="28" t="s">
        <v>48</v>
      </c>
      <c r="D61" s="98" t="s">
        <v>2</v>
      </c>
    </row>
    <row r="62" spans="1:4">
      <c r="A62" s="54"/>
      <c r="B62" s="41"/>
      <c r="C62" s="42" t="s">
        <v>99</v>
      </c>
      <c r="D62" s="106"/>
    </row>
    <row r="63" spans="1:4">
      <c r="A63" s="54">
        <v>3412</v>
      </c>
      <c r="B63" s="44">
        <v>5021</v>
      </c>
      <c r="C63" s="22" t="s">
        <v>41</v>
      </c>
      <c r="D63" s="105">
        <v>5000</v>
      </c>
    </row>
    <row r="64" spans="1:4">
      <c r="A64" s="54">
        <v>3412</v>
      </c>
      <c r="B64" s="44">
        <v>5137</v>
      </c>
      <c r="C64" s="35" t="s">
        <v>72</v>
      </c>
      <c r="D64" s="105">
        <v>5000</v>
      </c>
    </row>
    <row r="65" spans="1:4">
      <c r="A65" s="54">
        <v>3412</v>
      </c>
      <c r="B65" s="44">
        <v>5139</v>
      </c>
      <c r="C65" s="35" t="s">
        <v>35</v>
      </c>
      <c r="D65" s="105">
        <v>3000</v>
      </c>
    </row>
    <row r="66" spans="1:4">
      <c r="A66" s="54">
        <v>3412</v>
      </c>
      <c r="B66" s="44">
        <v>5154</v>
      </c>
      <c r="C66" s="35" t="s">
        <v>42</v>
      </c>
      <c r="D66" s="105">
        <v>15000</v>
      </c>
    </row>
    <row r="67" spans="1:4">
      <c r="A67" s="54">
        <v>3412</v>
      </c>
      <c r="B67" s="44">
        <v>5169</v>
      </c>
      <c r="C67" s="22" t="s">
        <v>37</v>
      </c>
      <c r="D67" s="105">
        <v>2000</v>
      </c>
    </row>
    <row r="68" spans="1:4">
      <c r="A68" s="54">
        <v>3412</v>
      </c>
      <c r="B68" s="44">
        <v>5171</v>
      </c>
      <c r="C68" s="22" t="s">
        <v>156</v>
      </c>
      <c r="D68" s="105">
        <v>20000</v>
      </c>
    </row>
    <row r="69" spans="1:4">
      <c r="A69" s="54"/>
      <c r="B69" s="41"/>
      <c r="C69" s="42" t="s">
        <v>49</v>
      </c>
      <c r="D69" s="107" t="s">
        <v>0</v>
      </c>
    </row>
    <row r="70" spans="1:4">
      <c r="A70" s="54">
        <v>3419</v>
      </c>
      <c r="B70" s="41">
        <v>5229</v>
      </c>
      <c r="C70" s="22" t="s">
        <v>105</v>
      </c>
      <c r="D70" s="107">
        <v>80000</v>
      </c>
    </row>
    <row r="71" spans="1:4">
      <c r="A71" s="54">
        <v>3419</v>
      </c>
      <c r="B71" s="41">
        <v>5499</v>
      </c>
      <c r="C71" s="22" t="s">
        <v>107</v>
      </c>
      <c r="D71" s="107">
        <v>3000</v>
      </c>
    </row>
    <row r="72" spans="1:4">
      <c r="A72" s="54"/>
      <c r="B72" s="41"/>
      <c r="C72" s="42" t="s">
        <v>50</v>
      </c>
      <c r="D72" s="107"/>
    </row>
    <row r="73" spans="1:4">
      <c r="A73" s="54">
        <v>3533</v>
      </c>
      <c r="B73" s="41">
        <v>5335</v>
      </c>
      <c r="C73" s="43" t="s">
        <v>96</v>
      </c>
      <c r="D73" s="107">
        <v>11000</v>
      </c>
    </row>
    <row r="74" spans="1:4">
      <c r="A74" s="54"/>
      <c r="B74" s="41"/>
      <c r="C74" s="42" t="s">
        <v>106</v>
      </c>
      <c r="D74" s="107"/>
    </row>
    <row r="75" spans="1:4">
      <c r="A75" s="54">
        <v>3543</v>
      </c>
      <c r="B75" s="41">
        <v>5222</v>
      </c>
      <c r="C75" s="22" t="s">
        <v>95</v>
      </c>
      <c r="D75" s="107">
        <v>1000</v>
      </c>
    </row>
    <row r="76" spans="1:4">
      <c r="A76" s="33"/>
      <c r="B76" s="28"/>
      <c r="C76" s="29" t="s">
        <v>0</v>
      </c>
      <c r="D76" s="98">
        <f>SUM(D63:D75)</f>
        <v>145000</v>
      </c>
    </row>
    <row r="77" spans="1:4" ht="6.75" customHeight="1">
      <c r="A77" s="53"/>
      <c r="B77" s="36"/>
      <c r="C77" s="39"/>
      <c r="D77" s="104"/>
    </row>
    <row r="78" spans="1:4" ht="15.75" customHeight="1">
      <c r="A78" s="34" t="s">
        <v>20</v>
      </c>
      <c r="B78" s="27" t="s">
        <v>14</v>
      </c>
      <c r="C78" s="28" t="s">
        <v>51</v>
      </c>
      <c r="D78" s="98" t="s">
        <v>2</v>
      </c>
    </row>
    <row r="79" spans="1:4">
      <c r="A79" s="53" t="s">
        <v>0</v>
      </c>
      <c r="B79" s="36" t="s">
        <v>0</v>
      </c>
      <c r="C79" s="45" t="s">
        <v>52</v>
      </c>
      <c r="D79" s="104" t="s">
        <v>0</v>
      </c>
    </row>
    <row r="80" spans="1:4">
      <c r="A80" s="55">
        <v>3612</v>
      </c>
      <c r="B80" s="44">
        <v>5021</v>
      </c>
      <c r="C80" s="22" t="s">
        <v>41</v>
      </c>
      <c r="D80" s="105">
        <v>30000</v>
      </c>
    </row>
    <row r="81" spans="1:4">
      <c r="A81" s="55">
        <v>3612</v>
      </c>
      <c r="B81" s="40">
        <v>5139</v>
      </c>
      <c r="C81" s="22" t="s">
        <v>35</v>
      </c>
      <c r="D81" s="105">
        <v>15000</v>
      </c>
    </row>
    <row r="82" spans="1:4">
      <c r="A82" s="55">
        <v>3612</v>
      </c>
      <c r="B82" s="44">
        <v>5151</v>
      </c>
      <c r="C82" s="35" t="s">
        <v>39</v>
      </c>
      <c r="D82" s="105">
        <v>20000</v>
      </c>
    </row>
    <row r="83" spans="1:4">
      <c r="A83" s="55">
        <v>3612</v>
      </c>
      <c r="B83" s="44">
        <v>5169</v>
      </c>
      <c r="C83" s="35" t="s">
        <v>37</v>
      </c>
      <c r="D83" s="105">
        <v>15000</v>
      </c>
    </row>
    <row r="84" spans="1:4">
      <c r="A84" s="55">
        <v>3612</v>
      </c>
      <c r="B84" s="44">
        <v>5154</v>
      </c>
      <c r="C84" s="35" t="s">
        <v>42</v>
      </c>
      <c r="D84" s="105">
        <v>68000</v>
      </c>
    </row>
    <row r="85" spans="1:4">
      <c r="A85" s="55">
        <v>3612</v>
      </c>
      <c r="B85" s="44">
        <v>5155</v>
      </c>
      <c r="C85" s="35" t="s">
        <v>89</v>
      </c>
      <c r="D85" s="105">
        <v>30000</v>
      </c>
    </row>
    <row r="86" spans="1:4">
      <c r="A86" s="55">
        <v>3612</v>
      </c>
      <c r="B86" s="44">
        <v>5171</v>
      </c>
      <c r="C86" s="22" t="s">
        <v>156</v>
      </c>
      <c r="D86" s="105">
        <v>20000</v>
      </c>
    </row>
    <row r="87" spans="1:4">
      <c r="A87" s="55" t="s">
        <v>0</v>
      </c>
      <c r="B87" s="44" t="s">
        <v>0</v>
      </c>
      <c r="C87" s="45" t="s">
        <v>54</v>
      </c>
      <c r="D87" s="105" t="s">
        <v>0</v>
      </c>
    </row>
    <row r="88" spans="1:4">
      <c r="A88" s="55">
        <v>3631</v>
      </c>
      <c r="B88" s="44">
        <v>5021</v>
      </c>
      <c r="C88" s="35" t="s">
        <v>41</v>
      </c>
      <c r="D88" s="105">
        <v>5000</v>
      </c>
    </row>
    <row r="89" spans="1:4">
      <c r="A89" s="55">
        <v>3631</v>
      </c>
      <c r="B89" s="44">
        <v>5139</v>
      </c>
      <c r="C89" s="35" t="s">
        <v>35</v>
      </c>
      <c r="D89" s="105">
        <v>10000</v>
      </c>
    </row>
    <row r="90" spans="1:4">
      <c r="A90" s="55">
        <v>3631</v>
      </c>
      <c r="B90" s="44">
        <v>5154</v>
      </c>
      <c r="C90" s="35" t="s">
        <v>42</v>
      </c>
      <c r="D90" s="105">
        <v>70000</v>
      </c>
    </row>
    <row r="91" spans="1:4">
      <c r="A91" s="55">
        <v>3631</v>
      </c>
      <c r="B91" s="44">
        <v>5171</v>
      </c>
      <c r="C91" s="22" t="s">
        <v>156</v>
      </c>
      <c r="D91" s="105">
        <v>20000</v>
      </c>
    </row>
    <row r="92" spans="1:4">
      <c r="A92" s="55"/>
      <c r="B92" s="44"/>
      <c r="C92" s="45" t="s">
        <v>97</v>
      </c>
      <c r="D92" s="105"/>
    </row>
    <row r="93" spans="1:4">
      <c r="A93" s="55">
        <v>3632</v>
      </c>
      <c r="B93" s="44">
        <v>5151</v>
      </c>
      <c r="C93" s="35" t="s">
        <v>39</v>
      </c>
      <c r="D93" s="105">
        <v>2000</v>
      </c>
    </row>
    <row r="94" spans="1:4">
      <c r="A94" s="55">
        <v>3632</v>
      </c>
      <c r="B94" s="44">
        <v>5171</v>
      </c>
      <c r="C94" s="22" t="s">
        <v>156</v>
      </c>
      <c r="D94" s="105">
        <v>10000</v>
      </c>
    </row>
    <row r="95" spans="1:4">
      <c r="A95" s="55"/>
      <c r="B95" s="44"/>
      <c r="C95" s="45" t="s">
        <v>55</v>
      </c>
      <c r="D95" s="105"/>
    </row>
    <row r="96" spans="1:4">
      <c r="A96" s="55">
        <v>3639</v>
      </c>
      <c r="B96" s="44">
        <v>5021</v>
      </c>
      <c r="C96" s="35" t="s">
        <v>41</v>
      </c>
      <c r="D96" s="105">
        <v>15000</v>
      </c>
    </row>
    <row r="97" spans="1:4">
      <c r="A97" s="55">
        <v>3639</v>
      </c>
      <c r="B97" s="44">
        <v>5038</v>
      </c>
      <c r="C97" s="21" t="s">
        <v>102</v>
      </c>
      <c r="D97" s="105">
        <v>3000</v>
      </c>
    </row>
    <row r="98" spans="1:4">
      <c r="A98" s="55">
        <v>3639</v>
      </c>
      <c r="B98" s="44">
        <v>5132</v>
      </c>
      <c r="C98" s="21" t="s">
        <v>108</v>
      </c>
      <c r="D98" s="105">
        <v>12000</v>
      </c>
    </row>
    <row r="99" spans="1:4">
      <c r="A99" s="55">
        <v>3639</v>
      </c>
      <c r="B99" s="44">
        <v>5136</v>
      </c>
      <c r="C99" s="21" t="s">
        <v>109</v>
      </c>
      <c r="D99" s="105">
        <v>1000</v>
      </c>
    </row>
    <row r="100" spans="1:4">
      <c r="A100" s="55">
        <v>3639</v>
      </c>
      <c r="B100" s="44">
        <v>5154</v>
      </c>
      <c r="C100" s="21" t="s">
        <v>42</v>
      </c>
      <c r="D100" s="105">
        <v>60000</v>
      </c>
    </row>
    <row r="101" spans="1:4">
      <c r="A101" s="55">
        <v>3639</v>
      </c>
      <c r="B101" s="44">
        <v>5164</v>
      </c>
      <c r="C101" s="21" t="s">
        <v>53</v>
      </c>
      <c r="D101" s="105">
        <v>1000</v>
      </c>
    </row>
    <row r="102" spans="1:4">
      <c r="A102" s="55">
        <v>3639</v>
      </c>
      <c r="B102" s="44">
        <v>5169</v>
      </c>
      <c r="C102" s="35" t="s">
        <v>37</v>
      </c>
      <c r="D102" s="105">
        <v>60000</v>
      </c>
    </row>
    <row r="103" spans="1:4">
      <c r="A103" s="55">
        <v>3639</v>
      </c>
      <c r="B103" s="44">
        <v>5171</v>
      </c>
      <c r="C103" s="22" t="s">
        <v>156</v>
      </c>
      <c r="D103" s="105">
        <v>10000</v>
      </c>
    </row>
    <row r="104" spans="1:4">
      <c r="A104" s="55">
        <v>3639</v>
      </c>
      <c r="B104" s="44">
        <v>5362</v>
      </c>
      <c r="C104" s="22" t="s">
        <v>81</v>
      </c>
      <c r="D104" s="105">
        <v>2000</v>
      </c>
    </row>
    <row r="105" spans="1:4">
      <c r="A105" s="33"/>
      <c r="B105" s="28"/>
      <c r="C105" s="29" t="s">
        <v>0</v>
      </c>
      <c r="D105" s="98">
        <f>SUM(D79:D104)</f>
        <v>479000</v>
      </c>
    </row>
    <row r="106" spans="1:4" ht="9.75" customHeight="1">
      <c r="A106" s="55"/>
      <c r="B106" s="44"/>
      <c r="C106" s="35"/>
      <c r="D106" s="105"/>
    </row>
    <row r="107" spans="1:4" ht="15" customHeight="1">
      <c r="A107" s="34" t="s">
        <v>20</v>
      </c>
      <c r="B107" s="27" t="s">
        <v>14</v>
      </c>
      <c r="C107" s="28" t="s">
        <v>56</v>
      </c>
      <c r="D107" s="98" t="s">
        <v>2</v>
      </c>
    </row>
    <row r="108" spans="1:4">
      <c r="A108" s="54"/>
      <c r="B108" s="41"/>
      <c r="C108" s="46" t="s">
        <v>57</v>
      </c>
      <c r="D108" s="106"/>
    </row>
    <row r="109" spans="1:4">
      <c r="A109" s="55">
        <v>3721</v>
      </c>
      <c r="B109" s="44">
        <v>5169</v>
      </c>
      <c r="C109" s="35" t="s">
        <v>37</v>
      </c>
      <c r="D109" s="105">
        <v>20000</v>
      </c>
    </row>
    <row r="110" spans="1:4">
      <c r="A110" s="55"/>
      <c r="B110" s="44"/>
      <c r="C110" s="45" t="s">
        <v>58</v>
      </c>
      <c r="D110" s="108"/>
    </row>
    <row r="111" spans="1:4">
      <c r="A111" s="55">
        <v>3722</v>
      </c>
      <c r="B111" s="44">
        <v>5138</v>
      </c>
      <c r="C111" s="35" t="s">
        <v>73</v>
      </c>
      <c r="D111" s="105">
        <v>6000</v>
      </c>
    </row>
    <row r="112" spans="1:4">
      <c r="A112" s="55">
        <v>3722</v>
      </c>
      <c r="B112" s="44">
        <v>5169</v>
      </c>
      <c r="C112" s="35" t="s">
        <v>37</v>
      </c>
      <c r="D112" s="105">
        <v>250000</v>
      </c>
    </row>
    <row r="113" spans="1:4">
      <c r="A113" s="55"/>
      <c r="B113" s="44"/>
      <c r="C113" s="45" t="s">
        <v>87</v>
      </c>
      <c r="D113" s="105"/>
    </row>
    <row r="114" spans="1:4">
      <c r="A114" s="55">
        <v>3723</v>
      </c>
      <c r="B114" s="44">
        <v>5169</v>
      </c>
      <c r="C114" s="35" t="s">
        <v>37</v>
      </c>
      <c r="D114" s="105">
        <v>10000</v>
      </c>
    </row>
    <row r="115" spans="1:4">
      <c r="A115" s="55" t="s">
        <v>0</v>
      </c>
      <c r="B115" s="44" t="s">
        <v>0</v>
      </c>
      <c r="C115" s="45" t="s">
        <v>59</v>
      </c>
      <c r="D115" s="105" t="s">
        <v>0</v>
      </c>
    </row>
    <row r="116" spans="1:4">
      <c r="A116" s="55">
        <v>3745</v>
      </c>
      <c r="B116" s="44">
        <v>5021</v>
      </c>
      <c r="C116" s="35" t="s">
        <v>41</v>
      </c>
      <c r="D116" s="105">
        <v>10000</v>
      </c>
    </row>
    <row r="117" spans="1:4">
      <c r="A117" s="55">
        <v>3745</v>
      </c>
      <c r="B117" s="44">
        <v>5139</v>
      </c>
      <c r="C117" s="35" t="s">
        <v>35</v>
      </c>
      <c r="D117" s="105">
        <v>20000</v>
      </c>
    </row>
    <row r="118" spans="1:4">
      <c r="A118" s="55">
        <v>3745</v>
      </c>
      <c r="B118" s="44">
        <v>5137</v>
      </c>
      <c r="C118" s="35" t="s">
        <v>72</v>
      </c>
      <c r="D118" s="105">
        <v>10000</v>
      </c>
    </row>
    <row r="119" spans="1:4">
      <c r="A119" s="55">
        <v>3745</v>
      </c>
      <c r="B119" s="44">
        <v>5156</v>
      </c>
      <c r="C119" s="35" t="s">
        <v>63</v>
      </c>
      <c r="D119" s="105">
        <v>30000</v>
      </c>
    </row>
    <row r="120" spans="1:4">
      <c r="A120" s="55">
        <v>3745</v>
      </c>
      <c r="B120" s="44">
        <v>5171</v>
      </c>
      <c r="C120" s="22" t="s">
        <v>156</v>
      </c>
      <c r="D120" s="105">
        <v>10000</v>
      </c>
    </row>
    <row r="121" spans="1:4">
      <c r="A121" s="55">
        <v>3745</v>
      </c>
      <c r="B121" s="44">
        <v>5169</v>
      </c>
      <c r="C121" s="35" t="s">
        <v>37</v>
      </c>
      <c r="D121" s="105">
        <v>70000</v>
      </c>
    </row>
    <row r="122" spans="1:4">
      <c r="A122" s="33" t="s">
        <v>0</v>
      </c>
      <c r="B122" s="28"/>
      <c r="C122" s="29" t="s">
        <v>0</v>
      </c>
      <c r="D122" s="98">
        <f>SUM(D109:D121)</f>
        <v>436000</v>
      </c>
    </row>
    <row r="123" spans="1:4" ht="9" customHeight="1">
      <c r="A123" s="55"/>
      <c r="B123" s="44"/>
      <c r="C123" s="35"/>
      <c r="D123" s="105"/>
    </row>
    <row r="124" spans="1:4">
      <c r="A124" s="34" t="s">
        <v>20</v>
      </c>
      <c r="B124" s="27" t="s">
        <v>14</v>
      </c>
      <c r="C124" s="28" t="s">
        <v>60</v>
      </c>
      <c r="D124" s="98" t="s">
        <v>2</v>
      </c>
    </row>
    <row r="125" spans="1:4">
      <c r="A125" s="55">
        <v>4356</v>
      </c>
      <c r="B125" s="44">
        <v>5169</v>
      </c>
      <c r="C125" s="35" t="s">
        <v>37</v>
      </c>
      <c r="D125" s="105">
        <v>10000</v>
      </c>
    </row>
    <row r="126" spans="1:4">
      <c r="A126" s="33"/>
      <c r="B126" s="28"/>
      <c r="C126" s="29"/>
      <c r="D126" s="98">
        <v>10000</v>
      </c>
    </row>
    <row r="127" spans="1:4" ht="6" customHeight="1">
      <c r="A127" s="55"/>
      <c r="B127" s="44"/>
      <c r="C127" s="35"/>
      <c r="D127" s="105"/>
    </row>
    <row r="128" spans="1:4">
      <c r="A128" s="34" t="s">
        <v>20</v>
      </c>
      <c r="B128" s="27" t="s">
        <v>14</v>
      </c>
      <c r="C128" s="28" t="s">
        <v>117</v>
      </c>
      <c r="D128" s="98" t="s">
        <v>2</v>
      </c>
    </row>
    <row r="129" spans="1:4">
      <c r="A129" s="55">
        <v>5212</v>
      </c>
      <c r="B129" s="44">
        <v>5901</v>
      </c>
      <c r="C129" s="35" t="s">
        <v>118</v>
      </c>
      <c r="D129" s="105">
        <v>10000</v>
      </c>
    </row>
    <row r="130" spans="1:4">
      <c r="A130" s="33"/>
      <c r="B130" s="28"/>
      <c r="C130" s="29"/>
      <c r="D130" s="98">
        <v>10000</v>
      </c>
    </row>
    <row r="131" spans="1:4" ht="8.25" customHeight="1">
      <c r="A131" s="55"/>
      <c r="B131" s="44"/>
      <c r="C131" s="35"/>
      <c r="D131" s="105"/>
    </row>
    <row r="132" spans="1:4">
      <c r="A132" s="34" t="s">
        <v>20</v>
      </c>
      <c r="B132" s="27" t="s">
        <v>14</v>
      </c>
      <c r="C132" s="28" t="s">
        <v>61</v>
      </c>
      <c r="D132" s="98" t="s">
        <v>2</v>
      </c>
    </row>
    <row r="133" spans="1:4">
      <c r="A133" s="55">
        <v>5512</v>
      </c>
      <c r="B133" s="44">
        <v>5137</v>
      </c>
      <c r="C133" s="35" t="s">
        <v>62</v>
      </c>
      <c r="D133" s="105">
        <v>17000</v>
      </c>
    </row>
    <row r="134" spans="1:4">
      <c r="A134" s="55">
        <v>5512</v>
      </c>
      <c r="B134" s="44">
        <v>5139</v>
      </c>
      <c r="C134" s="35" t="s">
        <v>35</v>
      </c>
      <c r="D134" s="105">
        <v>3000</v>
      </c>
    </row>
    <row r="135" spans="1:4">
      <c r="A135" s="55">
        <v>5512</v>
      </c>
      <c r="B135" s="44">
        <v>5156</v>
      </c>
      <c r="C135" s="35" t="s">
        <v>63</v>
      </c>
      <c r="D135" s="105">
        <v>5000</v>
      </c>
    </row>
    <row r="136" spans="1:4">
      <c r="A136" s="55">
        <v>5512</v>
      </c>
      <c r="B136" s="44">
        <v>5171</v>
      </c>
      <c r="C136" s="22" t="s">
        <v>156</v>
      </c>
      <c r="D136" s="105">
        <v>3000</v>
      </c>
    </row>
    <row r="137" spans="1:4">
      <c r="A137" s="55">
        <v>5512</v>
      </c>
      <c r="B137" s="44">
        <v>5173</v>
      </c>
      <c r="C137" s="35" t="s">
        <v>68</v>
      </c>
      <c r="D137" s="105">
        <v>1000</v>
      </c>
    </row>
    <row r="138" spans="1:4">
      <c r="A138" s="55">
        <v>5512</v>
      </c>
      <c r="B138" s="44">
        <v>5169</v>
      </c>
      <c r="C138" s="35" t="s">
        <v>37</v>
      </c>
      <c r="D138" s="105">
        <v>1000</v>
      </c>
    </row>
    <row r="139" spans="1:4">
      <c r="A139" s="33" t="s">
        <v>0</v>
      </c>
      <c r="B139" s="28"/>
      <c r="C139" s="29" t="s">
        <v>0</v>
      </c>
      <c r="D139" s="98">
        <f>SUM(D133:D138)</f>
        <v>30000</v>
      </c>
    </row>
    <row r="140" spans="1:4" ht="9.75" customHeight="1">
      <c r="A140" s="53"/>
      <c r="B140" s="36"/>
      <c r="C140" s="39"/>
      <c r="D140" s="104"/>
    </row>
    <row r="141" spans="1:4" ht="18" customHeight="1">
      <c r="A141" s="34" t="s">
        <v>20</v>
      </c>
      <c r="B141" s="27" t="s">
        <v>14</v>
      </c>
      <c r="C141" s="28" t="s">
        <v>64</v>
      </c>
      <c r="D141" s="98" t="s">
        <v>2</v>
      </c>
    </row>
    <row r="142" spans="1:4" ht="13.5" customHeight="1">
      <c r="A142" s="55"/>
      <c r="B142" s="44"/>
      <c r="C142" s="45" t="s">
        <v>65</v>
      </c>
      <c r="D142" s="105"/>
    </row>
    <row r="143" spans="1:4" ht="13.5" customHeight="1">
      <c r="A143" s="55">
        <v>6112</v>
      </c>
      <c r="B143" s="44">
        <v>5021</v>
      </c>
      <c r="C143" s="35" t="s">
        <v>70</v>
      </c>
      <c r="D143" s="105">
        <v>5000</v>
      </c>
    </row>
    <row r="144" spans="1:4">
      <c r="A144" s="55">
        <v>6112</v>
      </c>
      <c r="B144" s="44">
        <v>5023</v>
      </c>
      <c r="C144" s="35" t="s">
        <v>66</v>
      </c>
      <c r="D144" s="105">
        <v>410000</v>
      </c>
    </row>
    <row r="145" spans="1:4">
      <c r="A145" s="55">
        <v>6112</v>
      </c>
      <c r="B145" s="44">
        <v>5032</v>
      </c>
      <c r="C145" s="35" t="s">
        <v>98</v>
      </c>
      <c r="D145" s="105">
        <v>37000</v>
      </c>
    </row>
    <row r="146" spans="1:4">
      <c r="A146" s="55">
        <v>6112</v>
      </c>
      <c r="B146" s="44">
        <v>5167</v>
      </c>
      <c r="C146" s="35" t="s">
        <v>88</v>
      </c>
      <c r="D146" s="105">
        <v>5000</v>
      </c>
    </row>
    <row r="147" spans="1:4">
      <c r="A147" s="55">
        <v>6112</v>
      </c>
      <c r="B147" s="44">
        <v>5169</v>
      </c>
      <c r="C147" s="35" t="s">
        <v>67</v>
      </c>
      <c r="D147" s="105">
        <v>1000</v>
      </c>
    </row>
    <row r="148" spans="1:4">
      <c r="A148" s="55">
        <v>6112</v>
      </c>
      <c r="B148" s="44">
        <v>5173</v>
      </c>
      <c r="C148" s="35" t="s">
        <v>68</v>
      </c>
      <c r="D148" s="105">
        <v>35000</v>
      </c>
    </row>
    <row r="149" spans="1:4">
      <c r="A149" s="55">
        <v>6112</v>
      </c>
      <c r="B149" s="44">
        <v>5175</v>
      </c>
      <c r="C149" s="35" t="s">
        <v>45</v>
      </c>
      <c r="D149" s="105">
        <v>1000</v>
      </c>
    </row>
    <row r="150" spans="1:4">
      <c r="A150" s="55"/>
      <c r="B150" s="44"/>
      <c r="C150" s="45" t="s">
        <v>69</v>
      </c>
      <c r="D150" s="105"/>
    </row>
    <row r="151" spans="1:4">
      <c r="A151" s="55">
        <v>6171</v>
      </c>
      <c r="B151" s="44">
        <v>5011</v>
      </c>
      <c r="C151" s="35" t="s">
        <v>114</v>
      </c>
      <c r="D151" s="105">
        <v>140000</v>
      </c>
    </row>
    <row r="152" spans="1:4">
      <c r="A152" s="55">
        <v>6171</v>
      </c>
      <c r="B152" s="44">
        <v>5021</v>
      </c>
      <c r="C152" s="35" t="s">
        <v>70</v>
      </c>
      <c r="D152" s="105">
        <v>30000</v>
      </c>
    </row>
    <row r="153" spans="1:4">
      <c r="A153" s="55">
        <v>6171</v>
      </c>
      <c r="B153" s="44">
        <v>5031</v>
      </c>
      <c r="C153" s="35" t="s">
        <v>115</v>
      </c>
      <c r="D153" s="105">
        <v>35000</v>
      </c>
    </row>
    <row r="154" spans="1:4">
      <c r="A154" s="55">
        <v>6171</v>
      </c>
      <c r="B154" s="44">
        <v>5032</v>
      </c>
      <c r="C154" s="35" t="s">
        <v>116</v>
      </c>
      <c r="D154" s="105">
        <v>13000</v>
      </c>
    </row>
    <row r="155" spans="1:4">
      <c r="A155" s="55">
        <v>6171</v>
      </c>
      <c r="B155" s="44">
        <v>5136</v>
      </c>
      <c r="C155" s="35" t="s">
        <v>71</v>
      </c>
      <c r="D155" s="105">
        <v>2000</v>
      </c>
    </row>
    <row r="156" spans="1:4">
      <c r="A156" s="55">
        <v>6171</v>
      </c>
      <c r="B156" s="44">
        <v>5137</v>
      </c>
      <c r="C156" s="35" t="s">
        <v>72</v>
      </c>
      <c r="D156" s="105">
        <v>50000</v>
      </c>
    </row>
    <row r="157" spans="1:4">
      <c r="A157" s="55">
        <v>6171</v>
      </c>
      <c r="B157" s="44">
        <v>5138</v>
      </c>
      <c r="C157" s="35" t="s">
        <v>73</v>
      </c>
      <c r="D157" s="105">
        <v>5000</v>
      </c>
    </row>
    <row r="158" spans="1:4">
      <c r="A158" s="55">
        <v>6171</v>
      </c>
      <c r="B158" s="44">
        <v>5139</v>
      </c>
      <c r="C158" s="35" t="s">
        <v>35</v>
      </c>
      <c r="D158" s="105">
        <v>50000</v>
      </c>
    </row>
    <row r="159" spans="1:4">
      <c r="A159" s="55">
        <v>6171</v>
      </c>
      <c r="B159" s="44">
        <v>5151</v>
      </c>
      <c r="C159" s="35" t="s">
        <v>74</v>
      </c>
      <c r="D159" s="105">
        <v>3000</v>
      </c>
    </row>
    <row r="160" spans="1:4">
      <c r="A160" s="55">
        <v>6171</v>
      </c>
      <c r="B160" s="44">
        <v>5154</v>
      </c>
      <c r="C160" s="35" t="s">
        <v>42</v>
      </c>
      <c r="D160" s="105">
        <v>17000</v>
      </c>
    </row>
    <row r="161" spans="1:4">
      <c r="A161" s="55">
        <v>6171</v>
      </c>
      <c r="B161" s="44">
        <v>5155</v>
      </c>
      <c r="C161" s="35" t="s">
        <v>89</v>
      </c>
      <c r="D161" s="105">
        <v>20000</v>
      </c>
    </row>
    <row r="162" spans="1:4">
      <c r="A162" s="55">
        <v>6171</v>
      </c>
      <c r="B162" s="44">
        <v>5161</v>
      </c>
      <c r="C162" s="35" t="s">
        <v>75</v>
      </c>
      <c r="D162" s="105">
        <v>5000</v>
      </c>
    </row>
    <row r="163" spans="1:4">
      <c r="A163" s="55">
        <v>6171</v>
      </c>
      <c r="B163" s="44">
        <v>5162</v>
      </c>
      <c r="C163" s="35" t="s">
        <v>76</v>
      </c>
      <c r="D163" s="105">
        <v>10000</v>
      </c>
    </row>
    <row r="164" spans="1:4" ht="15.75" customHeight="1">
      <c r="A164" s="55">
        <v>6171</v>
      </c>
      <c r="B164" s="44">
        <v>5167</v>
      </c>
      <c r="C164" s="35" t="s">
        <v>78</v>
      </c>
      <c r="D164" s="105">
        <v>2000</v>
      </c>
    </row>
    <row r="165" spans="1:4" ht="16.5" customHeight="1">
      <c r="A165" s="55">
        <v>6171</v>
      </c>
      <c r="B165" s="44">
        <v>5169</v>
      </c>
      <c r="C165" s="35" t="s">
        <v>67</v>
      </c>
      <c r="D165" s="105">
        <v>350000</v>
      </c>
    </row>
    <row r="166" spans="1:4">
      <c r="A166" s="55">
        <v>6171</v>
      </c>
      <c r="B166" s="44">
        <v>5171</v>
      </c>
      <c r="C166" s="22" t="s">
        <v>156</v>
      </c>
      <c r="D166" s="105">
        <v>100000</v>
      </c>
    </row>
    <row r="167" spans="1:4">
      <c r="A167" s="55">
        <v>6171</v>
      </c>
      <c r="B167" s="44">
        <v>5172</v>
      </c>
      <c r="C167" s="35" t="s">
        <v>79</v>
      </c>
      <c r="D167" s="105">
        <v>5000</v>
      </c>
    </row>
    <row r="168" spans="1:4">
      <c r="A168" s="55">
        <v>6171</v>
      </c>
      <c r="B168" s="44">
        <v>5175</v>
      </c>
      <c r="C168" s="35" t="s">
        <v>45</v>
      </c>
      <c r="D168" s="105">
        <v>10400</v>
      </c>
    </row>
    <row r="169" spans="1:4">
      <c r="A169" s="55">
        <v>6171</v>
      </c>
      <c r="B169" s="44">
        <v>5222</v>
      </c>
      <c r="C169" s="35" t="s">
        <v>103</v>
      </c>
      <c r="D169" s="105">
        <v>1000</v>
      </c>
    </row>
    <row r="170" spans="1:4">
      <c r="A170" s="55">
        <v>6171</v>
      </c>
      <c r="B170" s="44">
        <v>5321</v>
      </c>
      <c r="C170" s="35" t="s">
        <v>134</v>
      </c>
      <c r="D170" s="105">
        <v>5000</v>
      </c>
    </row>
    <row r="171" spans="1:4">
      <c r="A171" s="55">
        <v>6171</v>
      </c>
      <c r="B171" s="44">
        <v>5329</v>
      </c>
      <c r="C171" s="35" t="s">
        <v>133</v>
      </c>
      <c r="D171" s="105">
        <v>3000</v>
      </c>
    </row>
    <row r="172" spans="1:4">
      <c r="A172" s="55">
        <v>6171</v>
      </c>
      <c r="B172" s="20">
        <v>5361</v>
      </c>
      <c r="C172" s="22" t="s">
        <v>80</v>
      </c>
      <c r="D172" s="99">
        <v>5000</v>
      </c>
    </row>
    <row r="173" spans="1:4">
      <c r="A173" s="55">
        <v>6171</v>
      </c>
      <c r="B173" s="20">
        <v>5362</v>
      </c>
      <c r="C173" s="22" t="s">
        <v>81</v>
      </c>
      <c r="D173" s="99">
        <v>5000</v>
      </c>
    </row>
    <row r="174" spans="1:4">
      <c r="A174" s="55">
        <v>6171</v>
      </c>
      <c r="B174" s="20">
        <v>5365</v>
      </c>
      <c r="C174" s="22" t="s">
        <v>81</v>
      </c>
      <c r="D174" s="99">
        <v>1000</v>
      </c>
    </row>
    <row r="175" spans="1:4">
      <c r="A175" s="33" t="s">
        <v>0</v>
      </c>
      <c r="B175" s="28"/>
      <c r="C175" s="29" t="s">
        <v>0</v>
      </c>
      <c r="D175" s="98">
        <f>SUM(D142:D174)</f>
        <v>1361400</v>
      </c>
    </row>
    <row r="176" spans="1:4" ht="5.25" customHeight="1">
      <c r="A176" s="56"/>
      <c r="B176" s="46"/>
      <c r="C176" s="47"/>
      <c r="D176" s="106"/>
    </row>
    <row r="177" spans="1:4" ht="16.5" customHeight="1">
      <c r="A177" s="34"/>
      <c r="B177" s="30"/>
      <c r="C177" s="48" t="s">
        <v>82</v>
      </c>
      <c r="D177" s="98" t="s">
        <v>2</v>
      </c>
    </row>
    <row r="178" spans="1:4">
      <c r="A178" s="54">
        <v>6310</v>
      </c>
      <c r="B178" s="40">
        <v>5163</v>
      </c>
      <c r="C178" s="41" t="s">
        <v>77</v>
      </c>
      <c r="D178" s="107">
        <v>6000</v>
      </c>
    </row>
    <row r="179" spans="1:4">
      <c r="A179" s="54">
        <v>6399</v>
      </c>
      <c r="B179" s="40">
        <v>5362</v>
      </c>
      <c r="C179" s="22" t="s">
        <v>81</v>
      </c>
      <c r="D179" s="107">
        <v>750000</v>
      </c>
    </row>
    <row r="180" spans="1:4">
      <c r="A180" s="54">
        <v>6320</v>
      </c>
      <c r="B180" s="40">
        <v>5163</v>
      </c>
      <c r="C180" s="41" t="s">
        <v>77</v>
      </c>
      <c r="D180" s="107">
        <v>20000</v>
      </c>
    </row>
    <row r="181" spans="1:4">
      <c r="A181" s="54">
        <v>6330</v>
      </c>
      <c r="B181" s="40">
        <v>5345</v>
      </c>
      <c r="C181" s="41" t="s">
        <v>158</v>
      </c>
      <c r="D181" s="107">
        <v>300000</v>
      </c>
    </row>
    <row r="182" spans="1:4" ht="15" customHeight="1">
      <c r="A182" s="33"/>
      <c r="B182" s="28"/>
      <c r="C182" s="29"/>
      <c r="D182" s="98">
        <f>SUM(D178:D181)</f>
        <v>1076000</v>
      </c>
    </row>
    <row r="183" spans="1:4" ht="8.25" customHeight="1">
      <c r="A183" s="56"/>
      <c r="B183" s="46"/>
      <c r="C183" s="47"/>
      <c r="D183" s="106"/>
    </row>
    <row r="184" spans="1:4" ht="20.25">
      <c r="A184" s="113"/>
      <c r="B184" s="114"/>
      <c r="C184" s="115" t="s">
        <v>83</v>
      </c>
      <c r="D184" s="117">
        <f>SUM(D21+D28+D35+D59+D76+D105+D122+D126+D139+D175+D182+D130)</f>
        <v>5340400</v>
      </c>
    </row>
    <row r="185" spans="1:4" ht="5.25" customHeight="1">
      <c r="A185" s="32"/>
      <c r="B185" s="22"/>
      <c r="C185" s="22"/>
      <c r="D185" s="99"/>
    </row>
    <row r="186" spans="1:4" ht="20.25">
      <c r="A186" s="118"/>
      <c r="B186" s="119"/>
      <c r="C186" s="120" t="s">
        <v>84</v>
      </c>
      <c r="D186" s="121" t="s">
        <v>2</v>
      </c>
    </row>
    <row r="187" spans="1:4" ht="9" customHeight="1">
      <c r="A187" s="57"/>
      <c r="B187" s="49"/>
      <c r="C187" s="50"/>
      <c r="D187" s="109"/>
    </row>
    <row r="188" spans="1:4">
      <c r="A188" s="129" t="s">
        <v>20</v>
      </c>
      <c r="B188" s="130" t="s">
        <v>14</v>
      </c>
      <c r="C188" s="137" t="s">
        <v>34</v>
      </c>
      <c r="D188" s="133"/>
    </row>
    <row r="189" spans="1:4">
      <c r="A189" s="55">
        <v>2219</v>
      </c>
      <c r="B189" s="44">
        <v>6121</v>
      </c>
      <c r="C189" s="35" t="s">
        <v>152</v>
      </c>
      <c r="D189" s="105">
        <v>1250000</v>
      </c>
    </row>
    <row r="190" spans="1:4">
      <c r="A190" s="134" t="s">
        <v>0</v>
      </c>
      <c r="B190" s="135" t="s">
        <v>0</v>
      </c>
      <c r="C190" s="136"/>
      <c r="D190" s="132">
        <f>SUM(D186:D189)</f>
        <v>1250000</v>
      </c>
    </row>
    <row r="191" spans="1:4" ht="9" customHeight="1">
      <c r="A191" s="57"/>
      <c r="B191" s="49"/>
      <c r="C191" s="50"/>
      <c r="D191" s="109"/>
    </row>
    <row r="192" spans="1:4">
      <c r="A192" s="129" t="s">
        <v>20</v>
      </c>
      <c r="B192" s="130" t="s">
        <v>14</v>
      </c>
      <c r="C192" s="131" t="s">
        <v>36</v>
      </c>
      <c r="D192" s="133"/>
    </row>
    <row r="193" spans="1:5">
      <c r="A193" s="55">
        <v>2321</v>
      </c>
      <c r="B193" s="44">
        <v>6371</v>
      </c>
      <c r="C193" s="35" t="s">
        <v>165</v>
      </c>
      <c r="D193" s="105">
        <v>300000</v>
      </c>
    </row>
    <row r="194" spans="1:5">
      <c r="A194" s="134" t="s">
        <v>0</v>
      </c>
      <c r="B194" s="135" t="s">
        <v>0</v>
      </c>
      <c r="C194" s="136"/>
      <c r="D194" s="132">
        <v>300000</v>
      </c>
    </row>
    <row r="195" spans="1:5" ht="9" customHeight="1">
      <c r="A195" s="57"/>
      <c r="B195" s="49"/>
      <c r="C195" s="50"/>
      <c r="D195" s="109"/>
    </row>
    <row r="196" spans="1:5" ht="15" customHeight="1">
      <c r="A196" s="129" t="s">
        <v>20</v>
      </c>
      <c r="B196" s="130" t="s">
        <v>14</v>
      </c>
      <c r="C196" s="131" t="s">
        <v>166</v>
      </c>
      <c r="D196" s="132"/>
    </row>
    <row r="197" spans="1:5" ht="15" customHeight="1">
      <c r="A197" s="126">
        <v>3635</v>
      </c>
      <c r="B197" s="127">
        <v>6119</v>
      </c>
      <c r="C197" s="22" t="s">
        <v>167</v>
      </c>
      <c r="D197" s="128">
        <v>120000</v>
      </c>
      <c r="E197" s="17" t="s">
        <v>0</v>
      </c>
    </row>
    <row r="198" spans="1:5" ht="15" customHeight="1">
      <c r="A198" s="134" t="s">
        <v>0</v>
      </c>
      <c r="B198" s="135" t="s">
        <v>0</v>
      </c>
      <c r="C198" s="136"/>
      <c r="D198" s="132">
        <f>SUM(D196:D197)</f>
        <v>120000</v>
      </c>
    </row>
    <row r="199" spans="1:5" ht="5.25" customHeight="1">
      <c r="A199" s="57"/>
      <c r="B199" s="49"/>
      <c r="C199" s="50"/>
      <c r="D199" s="109"/>
    </row>
    <row r="200" spans="1:5" ht="6.75" customHeight="1">
      <c r="A200" s="58"/>
      <c r="B200" s="51"/>
      <c r="C200" s="36"/>
      <c r="D200" s="110"/>
    </row>
    <row r="201" spans="1:5" ht="20.25">
      <c r="A201" s="118"/>
      <c r="B201" s="119"/>
      <c r="C201" s="120" t="s">
        <v>85</v>
      </c>
      <c r="D201" s="122">
        <f>SUM(D198+D194+D190)</f>
        <v>1670000</v>
      </c>
    </row>
    <row r="202" spans="1:5" ht="7.5" customHeight="1">
      <c r="A202" s="55"/>
      <c r="B202" s="44"/>
      <c r="C202" s="35"/>
      <c r="D202" s="105"/>
    </row>
    <row r="203" spans="1:5" ht="0.75" customHeight="1">
      <c r="A203" s="32"/>
      <c r="B203" s="22"/>
      <c r="C203" s="22"/>
      <c r="D203" s="111"/>
    </row>
    <row r="204" spans="1:5" ht="21" thickBot="1">
      <c r="A204" s="94" t="s">
        <v>8</v>
      </c>
      <c r="B204" s="95"/>
      <c r="C204" s="95"/>
      <c r="D204" s="101">
        <f>SUM(D184+D201)</f>
        <v>7010400</v>
      </c>
    </row>
    <row r="205" spans="1:5">
      <c r="D205" s="72"/>
    </row>
    <row r="206" spans="1:5">
      <c r="D206" s="72"/>
    </row>
    <row r="207" spans="1:5">
      <c r="D207" s="72"/>
    </row>
    <row r="208" spans="1:5">
      <c r="D208" s="72"/>
    </row>
    <row r="209" spans="4:4">
      <c r="D209" s="72"/>
    </row>
    <row r="210" spans="4:4">
      <c r="D210" s="72"/>
    </row>
    <row r="211" spans="4:4">
      <c r="D211" s="72"/>
    </row>
    <row r="212" spans="4:4">
      <c r="D212" s="72"/>
    </row>
    <row r="213" spans="4:4">
      <c r="D213" s="72"/>
    </row>
    <row r="214" spans="4:4">
      <c r="D214" s="72"/>
    </row>
    <row r="215" spans="4:4">
      <c r="D215" s="72"/>
    </row>
    <row r="216" spans="4:4">
      <c r="D216" s="72"/>
    </row>
    <row r="217" spans="4:4">
      <c r="D217" s="72"/>
    </row>
    <row r="218" spans="4:4">
      <c r="D218" s="72"/>
    </row>
    <row r="219" spans="4:4">
      <c r="D219" s="72"/>
    </row>
    <row r="220" spans="4:4">
      <c r="D220" s="72"/>
    </row>
    <row r="221" spans="4:4">
      <c r="D221" s="72"/>
    </row>
    <row r="222" spans="4:4">
      <c r="D222" s="72"/>
    </row>
    <row r="223" spans="4:4">
      <c r="D223" s="72"/>
    </row>
    <row r="224" spans="4:4">
      <c r="D224" s="72"/>
    </row>
    <row r="225" spans="4:4">
      <c r="D225" s="72"/>
    </row>
    <row r="226" spans="4:4">
      <c r="D226" s="72"/>
    </row>
    <row r="227" spans="4:4">
      <c r="D227" s="72"/>
    </row>
    <row r="228" spans="4:4">
      <c r="D228" s="72"/>
    </row>
    <row r="229" spans="4:4">
      <c r="D229" s="72"/>
    </row>
    <row r="230" spans="4:4">
      <c r="D230" s="72"/>
    </row>
    <row r="231" spans="4:4">
      <c r="D231" s="72"/>
    </row>
    <row r="232" spans="4:4">
      <c r="D232" s="72"/>
    </row>
    <row r="233" spans="4:4">
      <c r="D233" s="72"/>
    </row>
    <row r="234" spans="4:4">
      <c r="D234" s="72"/>
    </row>
    <row r="235" spans="4:4">
      <c r="D235" s="72"/>
    </row>
  </sheetData>
  <phoneticPr fontId="0" type="noConversion"/>
  <pageMargins left="1.18" right="0.23622047244094491" top="0.47244094488188981" bottom="0.35433070866141736" header="0.43307086614173229" footer="0.35433070866141736"/>
  <pageSetup paperSize="9" scale="94" firstPageNumber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Přehled</vt:lpstr>
      <vt:lpstr>Příjmy</vt:lpstr>
      <vt:lpstr>Výdaje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Eliška</dc:creator>
  <cp:lastModifiedBy>User1</cp:lastModifiedBy>
  <cp:lastPrinted>2014-12-01T08:54:29Z</cp:lastPrinted>
  <dcterms:created xsi:type="dcterms:W3CDTF">2007-11-07T13:21:13Z</dcterms:created>
  <dcterms:modified xsi:type="dcterms:W3CDTF">2014-12-01T09:01:36Z</dcterms:modified>
</cp:coreProperties>
</file>